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165" windowHeight="102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<sst xmlns="http://schemas.openxmlformats.org/spreadsheetml/2006/main" count="192" uniqueCount="182">
  <si>
    <t>拟享受稳岗返还企业名单（第六批）</t>
  </si>
  <si>
    <t>单位：元</t>
  </si>
  <si>
    <t>序号</t>
  </si>
  <si>
    <t>企业名称</t>
  </si>
  <si>
    <t xml:space="preserve">
参保
人数</t>
  </si>
  <si>
    <t xml:space="preserve">
失业保险
缴费数额</t>
  </si>
  <si>
    <t>稳岗返还
（50%）</t>
  </si>
  <si>
    <r>
      <rPr>
        <b/>
        <sz val="10"/>
        <color indexed="8"/>
        <rFont val="宋体"/>
        <charset val="134"/>
      </rPr>
      <t>稳岗返还
（1</t>
    </r>
    <r>
      <rPr>
        <b/>
        <sz val="10"/>
        <color indexed="8"/>
        <rFont val="宋体"/>
        <charset val="134"/>
      </rPr>
      <t>0</t>
    </r>
    <r>
      <rPr>
        <b/>
        <sz val="10"/>
        <color indexed="8"/>
        <rFont val="宋体"/>
        <charset val="134"/>
      </rPr>
      <t>0%）</t>
    </r>
  </si>
  <si>
    <t>容海川城乡规划设计有限公司银川分公司</t>
  </si>
  <si>
    <t>银川三十八度葡萄庄园有限公司</t>
  </si>
  <si>
    <t>宁夏圣路易·丁酒庄销售有限公司</t>
  </si>
  <si>
    <t>宁夏法塞特葡萄酒庄股份有限公司</t>
  </si>
  <si>
    <t>银川法塞特商贸有限公司</t>
  </si>
  <si>
    <t>宁夏丹辰科技有限公司</t>
  </si>
  <si>
    <t>宁夏永晨环保科技有限公司</t>
  </si>
  <si>
    <t>宁夏大志天成企业管理咨询有限公司</t>
  </si>
  <si>
    <t>山东大志天成企业管理咨询集团有限公司宁夏分公司</t>
  </si>
  <si>
    <t>银川金财友科技有限公司</t>
  </si>
  <si>
    <t>银川汇成科技有限公司</t>
  </si>
  <si>
    <t>宁夏京诚检测技术有限公司</t>
  </si>
  <si>
    <t>宁夏富雅酒店管理有限公司</t>
  </si>
  <si>
    <t>宁夏润达物业服务有限公司</t>
  </si>
  <si>
    <t>宁夏兰厚酒业有限公司</t>
  </si>
  <si>
    <t>宁夏晟创电子科技有限公司</t>
  </si>
  <si>
    <t>宁夏卓越神威科技有限公司</t>
  </si>
  <si>
    <t>宁夏同元交通资产管理有限公司</t>
  </si>
  <si>
    <t>宁夏同融小额贷款有限公司</t>
  </si>
  <si>
    <t>宁夏通运交通汽车租赁有限公司</t>
  </si>
  <si>
    <t>申万宏源西部证券有限公司银川凤凰北街证券营业部</t>
  </si>
  <si>
    <t>申万宏源西部证券有限公司宁夏分公司</t>
  </si>
  <si>
    <t>宁夏工业设计院有限责任公司</t>
  </si>
  <si>
    <t>宁夏中泓安全技术服务有限公司</t>
  </si>
  <si>
    <t>宁夏三农龙平农业机械有限公司</t>
  </si>
  <si>
    <t>宁夏龙平农业机械发展有限公司</t>
  </si>
  <si>
    <t>宁夏商务旅行社（有限公司）</t>
  </si>
  <si>
    <t>宁夏宏宇试验仪器有限公司</t>
  </si>
  <si>
    <t>银川衡通校准技术服务有限公司</t>
  </si>
  <si>
    <t>宁夏衡昌建设工程有限公司</t>
  </si>
  <si>
    <t>宁夏幸福之旅国际旅游有限公司</t>
  </si>
  <si>
    <t>鹏盈(宁夏)商业保理有限公司</t>
  </si>
  <si>
    <t>银川保绿特生物技术有限公司</t>
  </si>
  <si>
    <t>开元柏景（宁夏）设计咨询有限公司</t>
  </si>
  <si>
    <t>斯伦贝谢长和油田工程有限公司</t>
  </si>
  <si>
    <t>宁夏宁北长城汽车专营有限公司银川分公司</t>
  </si>
  <si>
    <t>宁夏宁北长城汽车专营有限公司丽景分公司</t>
  </si>
  <si>
    <t>宁夏宁北汽车贸易有限公司</t>
  </si>
  <si>
    <t>英大长安保险经纪有限公司宁夏分公司</t>
  </si>
  <si>
    <t>银川金中伟业科贸有限公司</t>
  </si>
  <si>
    <t>宁夏金秒数字创意科技有限公司</t>
  </si>
  <si>
    <t>宁夏中国国际旅行社（有限公司）</t>
  </si>
  <si>
    <t>宁夏鹏瑞华科技有限公司</t>
  </si>
  <si>
    <t>宁夏安诺成工程试验检测有限公司</t>
  </si>
  <si>
    <t>宁夏领鲜易达冷链物流有限公司</t>
  </si>
  <si>
    <t>宁夏供销电子商务产业发展有限公司</t>
  </si>
  <si>
    <t>长江证券股份有限公司银川康平路证券营业部</t>
  </si>
  <si>
    <t>宁夏黄河数字出版传媒有限公司</t>
  </si>
  <si>
    <t>宁夏亿融实业有限公司</t>
  </si>
  <si>
    <t>银川巍雅斯名表眼镜有限公司</t>
  </si>
  <si>
    <t>银川居然之家家居建材有限公司</t>
  </si>
  <si>
    <t>宁夏金圣达企业管理咨询服务有限公司</t>
  </si>
  <si>
    <t>宁夏华宇建设工程有限公司</t>
  </si>
  <si>
    <t>银川开企科技有限公司</t>
  </si>
  <si>
    <t>宁夏六律科技有限责任公司</t>
  </si>
  <si>
    <t>宁夏联合信用管理有限公司</t>
  </si>
  <si>
    <t>宁夏中新国闻传媒科技有限责任公司</t>
  </si>
  <si>
    <t>宁夏现代建设监理有限公司</t>
  </si>
  <si>
    <t>航信景联互联网医院（银川）有限公司</t>
  </si>
  <si>
    <t>宁夏金管家会计代理有限公司</t>
  </si>
  <si>
    <t>银川市金凤区乐蕃天教育培训中心有限公司</t>
  </si>
  <si>
    <t>银川市金凤区众创嗨蕃教育培训中心（有限公司）</t>
  </si>
  <si>
    <t>金致未来（宁夏）教育咨询有限公司</t>
  </si>
  <si>
    <t>银川众拓佳创教育科技有限公司</t>
  </si>
  <si>
    <t>宁夏金安卫士保安服务有限公司</t>
  </si>
  <si>
    <t>宁夏建投基金管理有限公司</t>
  </si>
  <si>
    <t>宁夏报业传媒发行物流集团有限公司</t>
  </si>
  <si>
    <t>宁夏万通物流有限公司</t>
  </si>
  <si>
    <t>银川金顺通达商贸有限公司</t>
  </si>
  <si>
    <t>宁夏润之星汽车销售服务有限公司</t>
  </si>
  <si>
    <t>银川林茂玻璃有限公司</t>
  </si>
  <si>
    <t>宁夏浩瑞森实业有限公司</t>
  </si>
  <si>
    <t>宁夏尚诚佳诺财务咨询有限公司</t>
  </si>
  <si>
    <t>银川正大有限公司</t>
  </si>
  <si>
    <t>宁夏成竹房地产土地资产评估咨询有限公司</t>
  </si>
  <si>
    <t>旭瑞德（厦门）辊轮有限公司宁夏分公司</t>
  </si>
  <si>
    <t>宁夏路捷建设集团有限公司</t>
  </si>
  <si>
    <t>宁夏利工机械设备有限公司</t>
  </si>
  <si>
    <t>宁夏银科财务咨询有限公司</t>
  </si>
  <si>
    <t>致同（北京）税务师事务所有限责任公司宁夏分所</t>
  </si>
  <si>
    <t>宁夏招游天下国际旅行社有限公司</t>
  </si>
  <si>
    <t>宁夏沪春秋国际旅行社有限公司</t>
  </si>
  <si>
    <t>宁夏巨日贸易有限公司</t>
  </si>
  <si>
    <t>宁夏华瑞物业服务有限公司</t>
  </si>
  <si>
    <t>宁夏富康物业服务有限公司</t>
  </si>
  <si>
    <t>中税网天瑞（宁夏）税务师有限公司</t>
  </si>
  <si>
    <t>国网宁夏电力有限公司银川供电公司</t>
  </si>
  <si>
    <t>中国工商银行股份有限公司银川西夏支行</t>
  </si>
  <si>
    <t>宁夏宁电物流有限公司</t>
  </si>
  <si>
    <t>中国电信股份有限公司银川分公司</t>
  </si>
  <si>
    <t xml:space="preserve"> </t>
  </si>
  <si>
    <t>国家开发银行宁夏回族自治区分行</t>
  </si>
  <si>
    <t>宁夏银基房地产开发有限责任公司</t>
  </si>
  <si>
    <t>中国工商银行股份有限公司银川开发区支行</t>
  </si>
  <si>
    <t>宁夏新宇建设工程有限公司</t>
  </si>
  <si>
    <t>国泰君安证券股份有限公司银川解放西街证券营业部</t>
  </si>
  <si>
    <t>中信银行股份有限公司银川分行</t>
  </si>
  <si>
    <t>宁夏通达新能源集团有限公司</t>
  </si>
  <si>
    <t>宁夏蓝泰物业服务有限公司</t>
  </si>
  <si>
    <t>陕西百丽鞋业有限公司银川分公司</t>
  </si>
  <si>
    <t>银川建发门窗有限责任公司</t>
  </si>
  <si>
    <t>宁夏福立升汽车销售服务有限公司</t>
  </si>
  <si>
    <t>宁夏共享集团股份有限公司</t>
  </si>
  <si>
    <t>江苏基久网络科技有限公司宁夏分公司</t>
  </si>
  <si>
    <t>宁夏昊昱实业有限公司</t>
  </si>
  <si>
    <t>银川捷联汽车销售服务有限公司</t>
  </si>
  <si>
    <t>宁夏天雨子越物业服务有限公司</t>
  </si>
  <si>
    <t>宁夏文投文化旅游品开发有限公司</t>
  </si>
  <si>
    <t>宁夏三环拍卖有限公司</t>
  </si>
  <si>
    <t>宁夏地德人和凯悦餐饮有限公司</t>
  </si>
  <si>
    <t>宁夏博瑞饲料有限公司</t>
  </si>
  <si>
    <t>宁夏华圣源医疗器械有限公司</t>
  </si>
  <si>
    <t>银川世聚广源文化传播有限公司</t>
  </si>
  <si>
    <t>银川如家酒店管理有限公司解放西街店</t>
  </si>
  <si>
    <t>宁夏云上四季酒店管理有限公司</t>
  </si>
  <si>
    <t>宁夏深艺源文旅科技有限公司</t>
  </si>
  <si>
    <t>宁夏银海小额贷款有限公司银川分公司</t>
  </si>
  <si>
    <t>银川北方鑫堂商贸有限公司</t>
  </si>
  <si>
    <t>银川美合泰医药连锁有限公司玉皇阁北街店</t>
  </si>
  <si>
    <t>银川爱必达园艺有限公司</t>
  </si>
  <si>
    <t>北京神州汽车租赁有限公司银川分公司</t>
  </si>
  <si>
    <t>银川森城商贸有限公司</t>
  </si>
  <si>
    <t>宁夏贺兰春园林有限公司</t>
  </si>
  <si>
    <t>银川云轨运营有限公司</t>
  </si>
  <si>
    <t>宁夏正鋆国际贸易有限公司</t>
  </si>
  <si>
    <t>宁夏艾了酒店（有限公司）</t>
  </si>
  <si>
    <t>宁夏富水泽农业机械有限公司</t>
  </si>
  <si>
    <t>宁夏艺盟礼益文化艺术品有限公司</t>
  </si>
  <si>
    <t>宁夏华贵化工产品有限公司</t>
  </si>
  <si>
    <t>宁夏广捷物流有限公司</t>
  </si>
  <si>
    <t>宁夏安德投资有限公司</t>
  </si>
  <si>
    <t>宁夏朴然建设发展有限公司</t>
  </si>
  <si>
    <t>宁夏德昇泰大药房连锁有限公司</t>
  </si>
  <si>
    <t>宁夏德昇泰大药房连锁有限公司佳华店</t>
  </si>
  <si>
    <t>宁夏红崖子黄河公路大桥建设管理有限公司</t>
  </si>
  <si>
    <t>宁夏盛龙通信有限公司</t>
  </si>
  <si>
    <t>宁夏卓衡医疗器械有限公司</t>
  </si>
  <si>
    <t>宁夏绿丰源工程咨询有限公司</t>
  </si>
  <si>
    <t>宁夏天拓经纬测绘有限公司</t>
  </si>
  <si>
    <t>宁夏地德人和酒店有限公司</t>
  </si>
  <si>
    <t>宁夏悦恒福黄金珠宝有限公司</t>
  </si>
  <si>
    <t>宁夏瑞德建设工程有限公司</t>
  </si>
  <si>
    <t>银川市兴庆区优学优课教育培训中心（有限公司）</t>
  </si>
  <si>
    <t>银川申立科贸有限公司</t>
  </si>
  <si>
    <t>银川隆光置业有限公司</t>
  </si>
  <si>
    <t>锎量（宁夏）自动化科技有限公司</t>
  </si>
  <si>
    <t>宁夏富地房地产开发有限公司</t>
  </si>
  <si>
    <t>银川金凤万达儿童娱乐有限公司</t>
  </si>
  <si>
    <t>银川新华联房地产开发有限公司</t>
  </si>
  <si>
    <t>宁夏煤炭勘察工程有限公司</t>
  </si>
  <si>
    <t>深圳创维-RGB电子有限公司宁夏分公司</t>
  </si>
  <si>
    <t>银川沃美影城有限公司</t>
  </si>
  <si>
    <t>银川童话茂禄餐饮文化传播有限公司</t>
  </si>
  <si>
    <t>宁夏裕陇石油有限责任公司</t>
  </si>
  <si>
    <t>宁夏伊莎食品发展有限公司</t>
  </si>
  <si>
    <t>宁夏广电传媒集团有限公司</t>
  </si>
  <si>
    <t>宁夏蜂网能源运维科技有限公司</t>
  </si>
  <si>
    <t>宁夏人银众源金融科技有限公司</t>
  </si>
  <si>
    <t>宁夏艾维迪生物科技有限公司</t>
  </si>
  <si>
    <t>宁夏中广传播有限公司</t>
  </si>
  <si>
    <t>宁夏众欣联合方经睦纬医药有限公司</t>
  </si>
  <si>
    <t>宁夏中正达建设工程有限公司</t>
  </si>
  <si>
    <t>宁夏瀛海集团投资有限公司</t>
  </si>
  <si>
    <t>银川美合泰医药连锁有限公司四季园店</t>
  </si>
  <si>
    <t>银川美合泰医药连锁有限公司兴庆府大院店</t>
  </si>
  <si>
    <t>银川成讯科贸有限公司</t>
  </si>
  <si>
    <t>银川市乐有家房产经纪有限公司</t>
  </si>
  <si>
    <t>宁夏鑫海航实业有限公司</t>
  </si>
  <si>
    <t>宁夏英才万和电子科技有限公司</t>
  </si>
  <si>
    <t>宁夏聚力达工贸有限公司</t>
  </si>
  <si>
    <t>宁夏品辰农业发展有限公司</t>
  </si>
  <si>
    <t>宁夏诚诺信建设工程有限公司</t>
  </si>
  <si>
    <t>宁夏宁北夏都假日酒店有限公司</t>
  </si>
  <si>
    <t>宁夏机场酒店管理有限公司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</si>
</sst>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4" formatCode="_ &quot;￥&quot;* #,##0.00_ ;_ &quot;￥&quot;* \-#,##0.00_ ;_ &quot;￥&quot;* &quot;-&quot;??_ ;_ @_ "/>
    <numFmt numFmtId="177" formatCode="0_);[Red]\(0\)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10"/>
      <name val="宋体"/>
      <charset val="134"/>
    </font>
    <font>
      <sz val="10"/>
      <color indexed="10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9"/>
      <color indexed="8"/>
      <name val="宋体"/>
      <charset val="134"/>
    </font>
    <font>
      <b/>
      <sz val="11"/>
      <color indexed="10"/>
      <name val="宋体"/>
      <charset val="134"/>
    </font>
    <font>
      <sz val="22"/>
      <color indexed="8"/>
      <name val="方正小标宋简体"/>
      <charset val="134"/>
    </font>
    <font>
      <b/>
      <sz val="10"/>
      <color indexed="8"/>
      <name val="宋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i/>
      <sz val="11"/>
      <color indexed="23"/>
      <name val="宋体"/>
      <charset val="134"/>
    </font>
    <font>
      <b/>
      <sz val="11"/>
      <color indexed="6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62"/>
      <name val="宋体"/>
      <charset val="134"/>
    </font>
    <font>
      <b/>
      <sz val="11"/>
      <color indexed="8"/>
      <name val="宋体"/>
      <charset val="134"/>
    </font>
    <font>
      <b/>
      <sz val="18"/>
      <color indexed="6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9" fillId="7" borderId="11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12" borderId="8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2" borderId="7" applyNumberFormat="0" applyAlignment="0" applyProtection="0">
      <alignment vertical="center"/>
    </xf>
    <xf numFmtId="0" fontId="32" fillId="2" borderId="11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vertical="center" wrapText="1"/>
    </xf>
    <xf numFmtId="177" fontId="0" fillId="0" borderId="1" xfId="0" applyNumberFormat="1" applyFont="1" applyFill="1" applyBorder="1" applyAlignment="1" applyProtection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NumberFormat="1" applyFont="1" applyFill="1" applyBorder="1" applyAlignment="1" applyProtection="1">
      <alignment vertical="center"/>
    </xf>
    <xf numFmtId="9" fontId="2" fillId="0" borderId="1" xfId="0" applyNumberFormat="1" applyFont="1" applyFill="1" applyBorder="1" applyAlignment="1" applyProtection="1">
      <alignment horizontal="center" vertical="center" wrapText="1"/>
    </xf>
    <xf numFmtId="10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right" vertical="center" wrapText="1"/>
    </xf>
    <xf numFmtId="9" fontId="4" fillId="0" borderId="1" xfId="0" applyNumberFormat="1" applyFont="1" applyFill="1" applyBorder="1" applyAlignment="1" applyProtection="1">
      <alignment horizontal="center" vertical="center" wrapText="1"/>
    </xf>
    <xf numFmtId="10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right" vertical="center" wrapText="1"/>
    </xf>
    <xf numFmtId="176" fontId="2" fillId="0" borderId="1" xfId="0" applyNumberFormat="1" applyFont="1" applyFill="1" applyBorder="1" applyAlignment="1" applyProtection="1">
      <alignment horizontal="right"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176" fontId="1" fillId="0" borderId="3" xfId="0" applyNumberFormat="1" applyFont="1" applyFill="1" applyBorder="1" applyAlignment="1" applyProtection="1">
      <alignment horizontal="center" vertical="center" wrapText="1"/>
    </xf>
    <xf numFmtId="176" fontId="10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6" fontId="1" fillId="0" borderId="4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>
      <alignment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vertical="center"/>
    </xf>
    <xf numFmtId="49" fontId="12" fillId="0" borderId="1" xfId="0" applyNumberFormat="1" applyFont="1" applyFill="1" applyBorder="1" applyAlignment="1">
      <alignment horizontal="right" vertical="center"/>
    </xf>
    <xf numFmtId="0" fontId="12" fillId="0" borderId="1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1"/>
  <sheetViews>
    <sheetView tabSelected="1" topLeftCell="A81" workbookViewId="0">
      <selection activeCell="E5" sqref="E5"/>
    </sheetView>
  </sheetViews>
  <sheetFormatPr defaultColWidth="9" defaultRowHeight="13.5" outlineLevelCol="5"/>
  <cols>
    <col min="1" max="1" width="5.125" customWidth="1"/>
    <col min="2" max="2" width="41.875" customWidth="1"/>
    <col min="3" max="3" width="7.5" customWidth="1"/>
    <col min="4" max="4" width="10.75" customWidth="1"/>
    <col min="5" max="5" width="10.125" customWidth="1"/>
    <col min="6" max="6" width="11.375" customWidth="1"/>
  </cols>
  <sheetData>
    <row r="1" ht="25.5" customHeight="1" spans="1:6">
      <c r="A1" s="39" t="s">
        <v>0</v>
      </c>
      <c r="B1" s="39"/>
      <c r="C1" s="39"/>
      <c r="D1" s="39"/>
      <c r="E1" s="39"/>
      <c r="F1" s="39"/>
    </row>
    <row r="2" ht="18" customHeight="1" spans="6:6">
      <c r="F2" t="s">
        <v>1</v>
      </c>
    </row>
    <row r="3" ht="20.1" customHeight="1" spans="1:6">
      <c r="A3" s="40" t="s">
        <v>2</v>
      </c>
      <c r="B3" s="40" t="s">
        <v>3</v>
      </c>
      <c r="C3" s="40" t="s">
        <v>4</v>
      </c>
      <c r="D3" s="41" t="s">
        <v>5</v>
      </c>
      <c r="E3" s="41" t="s">
        <v>6</v>
      </c>
      <c r="F3" s="42" t="s">
        <v>7</v>
      </c>
    </row>
    <row r="4" ht="20.1" customHeight="1" spans="1:6">
      <c r="A4" s="43"/>
      <c r="B4" s="43"/>
      <c r="C4" s="43"/>
      <c r="D4" s="44"/>
      <c r="E4" s="44"/>
      <c r="F4" s="44"/>
    </row>
    <row r="5" ht="24.95" customHeight="1" spans="1:6">
      <c r="A5" s="45">
        <v>1</v>
      </c>
      <c r="B5" s="46" t="s">
        <v>8</v>
      </c>
      <c r="C5" s="47">
        <v>5</v>
      </c>
      <c r="D5" s="46">
        <v>1387.8</v>
      </c>
      <c r="E5" s="46"/>
      <c r="F5" s="46">
        <v>1387.8</v>
      </c>
    </row>
    <row r="6" ht="24.95" customHeight="1" spans="1:6">
      <c r="A6" s="45">
        <v>2</v>
      </c>
      <c r="B6" s="46" t="s">
        <v>9</v>
      </c>
      <c r="C6" s="47">
        <v>1</v>
      </c>
      <c r="D6" s="46">
        <v>1310.1</v>
      </c>
      <c r="E6" s="46"/>
      <c r="F6" s="46">
        <v>1310.1</v>
      </c>
    </row>
    <row r="7" ht="24.95" customHeight="1" spans="1:6">
      <c r="A7" s="45">
        <v>3</v>
      </c>
      <c r="B7" s="46" t="s">
        <v>10</v>
      </c>
      <c r="C7" s="47">
        <v>16</v>
      </c>
      <c r="D7" s="46">
        <v>7211.5</v>
      </c>
      <c r="E7" s="46"/>
      <c r="F7" s="46">
        <v>7211.5</v>
      </c>
    </row>
    <row r="8" ht="24.95" customHeight="1" spans="1:6">
      <c r="A8" s="45">
        <v>4</v>
      </c>
      <c r="B8" s="46" t="s">
        <v>11</v>
      </c>
      <c r="C8" s="47">
        <v>8</v>
      </c>
      <c r="D8" s="46">
        <v>3308.9</v>
      </c>
      <c r="E8" s="46"/>
      <c r="F8" s="46">
        <v>3308.9</v>
      </c>
    </row>
    <row r="9" ht="24.95" customHeight="1" spans="1:6">
      <c r="A9" s="45">
        <v>5</v>
      </c>
      <c r="B9" s="46" t="s">
        <v>12</v>
      </c>
      <c r="C9" s="47">
        <v>5</v>
      </c>
      <c r="D9" s="46">
        <v>2021.9</v>
      </c>
      <c r="E9" s="46"/>
      <c r="F9" s="46">
        <v>2021.9</v>
      </c>
    </row>
    <row r="10" ht="24.95" customHeight="1" spans="1:6">
      <c r="A10" s="45">
        <v>6</v>
      </c>
      <c r="B10" s="46" t="s">
        <v>13</v>
      </c>
      <c r="C10" s="47">
        <v>7</v>
      </c>
      <c r="D10" s="46">
        <v>2146.9</v>
      </c>
      <c r="E10" s="46"/>
      <c r="F10" s="46">
        <v>2146.9</v>
      </c>
    </row>
    <row r="11" ht="24.95" customHeight="1" spans="1:6">
      <c r="A11" s="45">
        <v>7</v>
      </c>
      <c r="B11" s="46" t="s">
        <v>14</v>
      </c>
      <c r="C11" s="47">
        <v>36</v>
      </c>
      <c r="D11" s="46">
        <v>3361.6</v>
      </c>
      <c r="E11" s="46"/>
      <c r="F11" s="46">
        <v>3361.6</v>
      </c>
    </row>
    <row r="12" ht="24.95" customHeight="1" spans="1:6">
      <c r="A12" s="45">
        <v>8</v>
      </c>
      <c r="B12" s="46" t="s">
        <v>15</v>
      </c>
      <c r="C12" s="47">
        <v>20</v>
      </c>
      <c r="D12" s="46">
        <v>2278.5</v>
      </c>
      <c r="E12" s="46"/>
      <c r="F12" s="46">
        <v>2278.5</v>
      </c>
    </row>
    <row r="13" ht="24.95" customHeight="1" spans="1:6">
      <c r="A13" s="45">
        <v>9</v>
      </c>
      <c r="B13" s="48" t="s">
        <v>16</v>
      </c>
      <c r="C13" s="47">
        <v>6</v>
      </c>
      <c r="D13" s="46">
        <v>1131.5</v>
      </c>
      <c r="E13" s="46"/>
      <c r="F13" s="46">
        <v>1131.5</v>
      </c>
    </row>
    <row r="14" ht="24.95" customHeight="1" spans="1:6">
      <c r="A14" s="45">
        <v>10</v>
      </c>
      <c r="B14" s="46" t="s">
        <v>17</v>
      </c>
      <c r="C14" s="47">
        <v>3</v>
      </c>
      <c r="D14" s="46">
        <v>1054.5</v>
      </c>
      <c r="E14" s="46"/>
      <c r="F14" s="46">
        <v>1054.5</v>
      </c>
    </row>
    <row r="15" ht="24.95" customHeight="1" spans="1:6">
      <c r="A15" s="45">
        <v>11</v>
      </c>
      <c r="B15" s="46" t="s">
        <v>18</v>
      </c>
      <c r="C15" s="47">
        <v>8</v>
      </c>
      <c r="D15" s="46">
        <v>1937.5</v>
      </c>
      <c r="E15" s="46"/>
      <c r="F15" s="46">
        <v>1937.5</v>
      </c>
    </row>
    <row r="16" ht="24.95" customHeight="1" spans="1:6">
      <c r="A16" s="45">
        <v>12</v>
      </c>
      <c r="B16" s="46" t="s">
        <v>19</v>
      </c>
      <c r="C16" s="47">
        <v>9</v>
      </c>
      <c r="D16" s="46">
        <v>2371.5</v>
      </c>
      <c r="E16" s="46"/>
      <c r="F16" s="46">
        <v>2371.5</v>
      </c>
    </row>
    <row r="17" ht="24.95" customHeight="1" spans="1:6">
      <c r="A17" s="45">
        <v>13</v>
      </c>
      <c r="B17" s="46" t="s">
        <v>20</v>
      </c>
      <c r="C17" s="47">
        <v>8</v>
      </c>
      <c r="D17" s="46">
        <v>2912</v>
      </c>
      <c r="E17" s="46"/>
      <c r="F17" s="46">
        <v>2912</v>
      </c>
    </row>
    <row r="18" ht="24.95" customHeight="1" spans="1:6">
      <c r="A18" s="45">
        <v>14</v>
      </c>
      <c r="B18" s="46" t="s">
        <v>21</v>
      </c>
      <c r="C18" s="47">
        <v>33</v>
      </c>
      <c r="D18" s="46">
        <v>10338.5</v>
      </c>
      <c r="E18" s="46"/>
      <c r="F18" s="46">
        <v>10338.5</v>
      </c>
    </row>
    <row r="19" ht="24.95" customHeight="1" spans="1:6">
      <c r="A19" s="45">
        <v>15</v>
      </c>
      <c r="B19" s="46" t="s">
        <v>22</v>
      </c>
      <c r="C19" s="47">
        <v>3</v>
      </c>
      <c r="D19" s="46">
        <v>558</v>
      </c>
      <c r="E19" s="46"/>
      <c r="F19" s="46">
        <v>558</v>
      </c>
    </row>
    <row r="20" ht="24.95" customHeight="1" spans="1:6">
      <c r="A20" s="45">
        <v>16</v>
      </c>
      <c r="B20" s="46" t="s">
        <v>23</v>
      </c>
      <c r="C20" s="47">
        <v>4</v>
      </c>
      <c r="D20" s="46">
        <v>1383.2</v>
      </c>
      <c r="E20" s="46"/>
      <c r="F20" s="46">
        <v>1383.2</v>
      </c>
    </row>
    <row r="21" ht="24.95" customHeight="1" spans="1:6">
      <c r="A21" s="45">
        <v>17</v>
      </c>
      <c r="B21" s="46" t="s">
        <v>24</v>
      </c>
      <c r="C21" s="47">
        <v>4</v>
      </c>
      <c r="D21" s="46">
        <v>1456</v>
      </c>
      <c r="E21" s="46"/>
      <c r="F21" s="46">
        <v>1456</v>
      </c>
    </row>
    <row r="22" ht="24.95" customHeight="1" spans="1:6">
      <c r="A22" s="45">
        <v>18</v>
      </c>
      <c r="B22" s="46" t="s">
        <v>25</v>
      </c>
      <c r="C22" s="47">
        <v>37</v>
      </c>
      <c r="D22" s="46">
        <v>25071.6</v>
      </c>
      <c r="E22" s="46"/>
      <c r="F22" s="46">
        <v>25061.6</v>
      </c>
    </row>
    <row r="23" ht="24.95" customHeight="1" spans="1:6">
      <c r="A23" s="45">
        <v>19</v>
      </c>
      <c r="B23" s="46" t="s">
        <v>26</v>
      </c>
      <c r="C23" s="47">
        <v>9</v>
      </c>
      <c r="D23" s="46">
        <v>3112.2</v>
      </c>
      <c r="E23" s="46"/>
      <c r="F23" s="46">
        <v>3112.2</v>
      </c>
    </row>
    <row r="24" ht="24.95" customHeight="1" spans="1:6">
      <c r="A24" s="45">
        <v>20</v>
      </c>
      <c r="B24" s="46" t="s">
        <v>27</v>
      </c>
      <c r="C24" s="47">
        <v>2</v>
      </c>
      <c r="D24" s="46">
        <v>1151.8</v>
      </c>
      <c r="E24" s="46"/>
      <c r="F24" s="46">
        <v>1151.4</v>
      </c>
    </row>
    <row r="25" ht="24.95" customHeight="1" spans="1:6">
      <c r="A25" s="45">
        <v>21</v>
      </c>
      <c r="B25" s="48" t="s">
        <v>28</v>
      </c>
      <c r="C25" s="47">
        <v>15</v>
      </c>
      <c r="D25" s="46">
        <v>11067.3</v>
      </c>
      <c r="E25" s="46"/>
      <c r="F25" s="46">
        <v>11067.3</v>
      </c>
    </row>
    <row r="26" ht="24.95" customHeight="1" spans="1:6">
      <c r="A26" s="45">
        <v>22</v>
      </c>
      <c r="B26" s="46" t="s">
        <v>29</v>
      </c>
      <c r="C26" s="47">
        <v>17</v>
      </c>
      <c r="D26" s="46">
        <v>11831.5</v>
      </c>
      <c r="E26" s="46"/>
      <c r="F26" s="46">
        <v>11831.5</v>
      </c>
    </row>
    <row r="27" ht="24.95" customHeight="1" spans="1:6">
      <c r="A27" s="45">
        <v>23</v>
      </c>
      <c r="B27" s="46" t="s">
        <v>30</v>
      </c>
      <c r="C27" s="47">
        <v>176</v>
      </c>
      <c r="D27" s="46">
        <v>85165.1</v>
      </c>
      <c r="E27" s="46"/>
      <c r="F27" s="46">
        <v>85165.1</v>
      </c>
    </row>
    <row r="28" ht="24.95" customHeight="1" spans="1:6">
      <c r="A28" s="45">
        <v>24</v>
      </c>
      <c r="B28" s="46" t="s">
        <v>31</v>
      </c>
      <c r="C28" s="47">
        <v>2</v>
      </c>
      <c r="D28" s="46">
        <v>651</v>
      </c>
      <c r="E28" s="46"/>
      <c r="F28" s="46">
        <v>651</v>
      </c>
    </row>
    <row r="29" ht="24.95" customHeight="1" spans="1:6">
      <c r="A29" s="45">
        <v>25</v>
      </c>
      <c r="B29" s="46" t="s">
        <v>32</v>
      </c>
      <c r="C29" s="47">
        <v>5</v>
      </c>
      <c r="D29" s="46">
        <v>1139.5</v>
      </c>
      <c r="E29" s="46"/>
      <c r="F29" s="46">
        <v>1139.5</v>
      </c>
    </row>
    <row r="30" ht="24.95" customHeight="1" spans="1:6">
      <c r="A30" s="45">
        <v>26</v>
      </c>
      <c r="B30" s="46" t="s">
        <v>33</v>
      </c>
      <c r="C30" s="47">
        <v>8</v>
      </c>
      <c r="D30" s="46">
        <v>2619.5</v>
      </c>
      <c r="E30" s="46"/>
      <c r="F30" s="46">
        <v>2619.5</v>
      </c>
    </row>
    <row r="31" ht="24.95" customHeight="1" spans="1:6">
      <c r="A31" s="45">
        <v>27</v>
      </c>
      <c r="B31" s="46" t="s">
        <v>34</v>
      </c>
      <c r="C31" s="47">
        <v>7</v>
      </c>
      <c r="D31" s="46">
        <v>1565.2</v>
      </c>
      <c r="E31" s="49"/>
      <c r="F31" s="46">
        <v>1565.2</v>
      </c>
    </row>
    <row r="32" ht="24.95" customHeight="1" spans="1:6">
      <c r="A32" s="45">
        <v>28</v>
      </c>
      <c r="B32" s="46" t="s">
        <v>35</v>
      </c>
      <c r="C32" s="47">
        <v>15</v>
      </c>
      <c r="D32" s="46">
        <v>5196.7</v>
      </c>
      <c r="E32" s="50"/>
      <c r="F32" s="46">
        <v>5196.7</v>
      </c>
    </row>
    <row r="33" ht="24.95" customHeight="1" spans="1:6">
      <c r="A33" s="45">
        <v>29</v>
      </c>
      <c r="B33" s="46" t="s">
        <v>36</v>
      </c>
      <c r="C33" s="47">
        <v>3</v>
      </c>
      <c r="D33" s="46">
        <v>1029</v>
      </c>
      <c r="E33" s="50"/>
      <c r="F33" s="46">
        <v>1029</v>
      </c>
    </row>
    <row r="34" ht="24.95" customHeight="1" spans="1:6">
      <c r="A34" s="45">
        <v>30</v>
      </c>
      <c r="B34" s="46" t="s">
        <v>37</v>
      </c>
      <c r="C34" s="47">
        <v>101</v>
      </c>
      <c r="D34" s="46">
        <v>25157</v>
      </c>
      <c r="E34" s="50"/>
      <c r="F34" s="46">
        <v>25157</v>
      </c>
    </row>
    <row r="35" ht="24.95" customHeight="1" spans="1:6">
      <c r="A35" s="45">
        <v>31</v>
      </c>
      <c r="B35" s="46" t="s">
        <v>38</v>
      </c>
      <c r="C35" s="47">
        <v>15</v>
      </c>
      <c r="D35" s="46">
        <v>4154</v>
      </c>
      <c r="E35" s="50"/>
      <c r="F35" s="46">
        <v>4154</v>
      </c>
    </row>
    <row r="36" ht="24.95" customHeight="1" spans="1:6">
      <c r="A36" s="45">
        <v>32</v>
      </c>
      <c r="B36" s="46" t="s">
        <v>39</v>
      </c>
      <c r="C36" s="47">
        <v>1</v>
      </c>
      <c r="D36" s="46">
        <v>356.5</v>
      </c>
      <c r="E36" s="50"/>
      <c r="F36" s="46">
        <v>356.5</v>
      </c>
    </row>
    <row r="37" ht="24.95" customHeight="1" spans="1:6">
      <c r="A37" s="45">
        <v>33</v>
      </c>
      <c r="B37" s="46" t="s">
        <v>40</v>
      </c>
      <c r="C37" s="47">
        <v>158</v>
      </c>
      <c r="D37" s="46">
        <v>49427.8</v>
      </c>
      <c r="E37" s="46"/>
      <c r="F37" s="46">
        <v>49427.8</v>
      </c>
    </row>
    <row r="38" ht="24.95" customHeight="1" spans="1:6">
      <c r="A38" s="45">
        <v>34</v>
      </c>
      <c r="B38" s="46" t="s">
        <v>41</v>
      </c>
      <c r="C38" s="47">
        <v>10</v>
      </c>
      <c r="D38" s="46">
        <v>2093</v>
      </c>
      <c r="E38" s="46"/>
      <c r="F38" s="46">
        <v>2093</v>
      </c>
    </row>
    <row r="39" ht="24.95" customHeight="1" spans="1:6">
      <c r="A39" s="45">
        <v>35</v>
      </c>
      <c r="B39" s="46" t="s">
        <v>42</v>
      </c>
      <c r="C39" s="47">
        <v>156</v>
      </c>
      <c r="D39" s="46">
        <v>119657.3</v>
      </c>
      <c r="E39" s="46"/>
      <c r="F39" s="46">
        <v>119657.3</v>
      </c>
    </row>
    <row r="40" ht="24.95" customHeight="1" spans="1:6">
      <c r="A40" s="45">
        <v>36</v>
      </c>
      <c r="B40" s="46" t="s">
        <v>43</v>
      </c>
      <c r="C40" s="47">
        <v>51</v>
      </c>
      <c r="D40" s="46">
        <v>17531.2</v>
      </c>
      <c r="E40" s="46"/>
      <c r="F40" s="46">
        <v>17531.2</v>
      </c>
    </row>
    <row r="41" ht="24.95" customHeight="1" spans="1:6">
      <c r="A41" s="45">
        <v>37</v>
      </c>
      <c r="B41" s="46" t="s">
        <v>44</v>
      </c>
      <c r="C41" s="47">
        <v>21</v>
      </c>
      <c r="D41" s="46">
        <v>7405.2</v>
      </c>
      <c r="E41" s="46"/>
      <c r="F41" s="46">
        <v>7405.2</v>
      </c>
    </row>
    <row r="42" ht="24.95" customHeight="1" spans="1:6">
      <c r="A42" s="45">
        <v>38</v>
      </c>
      <c r="B42" s="46" t="s">
        <v>45</v>
      </c>
      <c r="C42" s="47">
        <v>29</v>
      </c>
      <c r="D42" s="46">
        <v>6206.5</v>
      </c>
      <c r="E42" s="46"/>
      <c r="F42" s="46">
        <v>6206.5</v>
      </c>
    </row>
    <row r="43" ht="24.95" customHeight="1" spans="1:6">
      <c r="A43" s="45">
        <v>39</v>
      </c>
      <c r="B43" s="46" t="s">
        <v>46</v>
      </c>
      <c r="C43" s="47">
        <v>10</v>
      </c>
      <c r="D43" s="46">
        <v>15213.1</v>
      </c>
      <c r="E43" s="46"/>
      <c r="F43" s="46">
        <v>15213.1</v>
      </c>
    </row>
    <row r="44" ht="24.95" customHeight="1" spans="1:6">
      <c r="A44" s="45">
        <v>40</v>
      </c>
      <c r="B44" s="46" t="s">
        <v>47</v>
      </c>
      <c r="C44" s="47">
        <v>9</v>
      </c>
      <c r="D44" s="46">
        <v>3035</v>
      </c>
      <c r="E44" s="46"/>
      <c r="F44" s="46">
        <v>3035</v>
      </c>
    </row>
    <row r="45" ht="24.95" customHeight="1" spans="1:6">
      <c r="A45" s="45">
        <v>41</v>
      </c>
      <c r="B45" s="46" t="s">
        <v>48</v>
      </c>
      <c r="C45" s="47">
        <v>8</v>
      </c>
      <c r="D45" s="46">
        <v>2852</v>
      </c>
      <c r="E45" s="46"/>
      <c r="F45" s="46">
        <v>2852</v>
      </c>
    </row>
    <row r="46" ht="24.95" customHeight="1" spans="1:6">
      <c r="A46" s="45">
        <v>42</v>
      </c>
      <c r="B46" s="46" t="s">
        <v>49</v>
      </c>
      <c r="C46" s="47">
        <v>57</v>
      </c>
      <c r="D46" s="46">
        <v>16755.5</v>
      </c>
      <c r="E46" s="46"/>
      <c r="F46" s="46">
        <v>16755.5</v>
      </c>
    </row>
    <row r="47" ht="24.95" customHeight="1" spans="1:6">
      <c r="A47" s="45">
        <v>43</v>
      </c>
      <c r="B47" s="46" t="s">
        <v>50</v>
      </c>
      <c r="C47" s="47">
        <v>6</v>
      </c>
      <c r="D47" s="46">
        <v>1426</v>
      </c>
      <c r="E47" s="46"/>
      <c r="F47" s="46">
        <v>1426</v>
      </c>
    </row>
    <row r="48" ht="24.95" customHeight="1" spans="1:6">
      <c r="A48" s="45">
        <v>44</v>
      </c>
      <c r="B48" s="46" t="s">
        <v>51</v>
      </c>
      <c r="C48" s="47">
        <v>18</v>
      </c>
      <c r="D48" s="46">
        <v>6843.8</v>
      </c>
      <c r="E48" s="46"/>
      <c r="F48" s="46">
        <v>6843.8</v>
      </c>
    </row>
    <row r="49" ht="24.95" customHeight="1" spans="1:6">
      <c r="A49" s="45">
        <v>45</v>
      </c>
      <c r="B49" s="46" t="s">
        <v>52</v>
      </c>
      <c r="C49" s="47">
        <v>9</v>
      </c>
      <c r="D49" s="46">
        <v>3762.1</v>
      </c>
      <c r="E49" s="46"/>
      <c r="F49" s="46">
        <v>3762.1</v>
      </c>
    </row>
    <row r="50" ht="24.95" customHeight="1" spans="1:6">
      <c r="A50" s="45">
        <v>46</v>
      </c>
      <c r="B50" s="46" t="s">
        <v>53</v>
      </c>
      <c r="C50" s="47">
        <v>13</v>
      </c>
      <c r="D50" s="46">
        <v>5452.5</v>
      </c>
      <c r="E50" s="46"/>
      <c r="F50" s="46">
        <v>5452.5</v>
      </c>
    </row>
    <row r="51" ht="24.95" customHeight="1" spans="1:6">
      <c r="A51" s="45">
        <v>47</v>
      </c>
      <c r="B51" s="48" t="s">
        <v>54</v>
      </c>
      <c r="C51" s="47">
        <v>21</v>
      </c>
      <c r="D51" s="46">
        <v>11279.7</v>
      </c>
      <c r="E51" s="46"/>
      <c r="F51" s="46">
        <v>11279.7</v>
      </c>
    </row>
    <row r="52" ht="24.95" customHeight="1" spans="1:6">
      <c r="A52" s="45">
        <v>48</v>
      </c>
      <c r="B52" s="46" t="s">
        <v>55</v>
      </c>
      <c r="C52" s="47">
        <v>10</v>
      </c>
      <c r="D52" s="46">
        <v>6459.5</v>
      </c>
      <c r="E52" s="46"/>
      <c r="F52" s="46">
        <v>6459.5</v>
      </c>
    </row>
    <row r="53" ht="24.95" customHeight="1" spans="1:6">
      <c r="A53" s="45">
        <v>49</v>
      </c>
      <c r="B53" s="46" t="s">
        <v>56</v>
      </c>
      <c r="C53" s="47">
        <v>17</v>
      </c>
      <c r="D53" s="46">
        <v>4913.05</v>
      </c>
      <c r="E53" s="46"/>
      <c r="F53" s="46">
        <v>4913.5</v>
      </c>
    </row>
    <row r="54" ht="24.95" customHeight="1" spans="1:6">
      <c r="A54" s="45">
        <v>50</v>
      </c>
      <c r="B54" s="46" t="s">
        <v>57</v>
      </c>
      <c r="C54" s="47">
        <v>71</v>
      </c>
      <c r="D54" s="46">
        <v>28422.5</v>
      </c>
      <c r="E54" s="46"/>
      <c r="F54" s="46">
        <v>28422.5</v>
      </c>
    </row>
    <row r="55" ht="24.95" customHeight="1" spans="1:6">
      <c r="A55" s="45">
        <v>51</v>
      </c>
      <c r="B55" s="46" t="s">
        <v>58</v>
      </c>
      <c r="C55" s="47">
        <v>64</v>
      </c>
      <c r="D55" s="46">
        <v>43256.6</v>
      </c>
      <c r="E55" s="46"/>
      <c r="F55" s="46">
        <v>43256.6</v>
      </c>
    </row>
    <row r="56" ht="24.95" customHeight="1" spans="1:6">
      <c r="A56" s="45">
        <v>52</v>
      </c>
      <c r="B56" s="46" t="s">
        <v>59</v>
      </c>
      <c r="C56" s="47">
        <v>2</v>
      </c>
      <c r="D56" s="46">
        <v>821.5</v>
      </c>
      <c r="E56" s="46"/>
      <c r="F56" s="46">
        <v>821.5</v>
      </c>
    </row>
    <row r="57" ht="24.95" customHeight="1" spans="1:6">
      <c r="A57" s="45">
        <v>53</v>
      </c>
      <c r="B57" s="46" t="s">
        <v>60</v>
      </c>
      <c r="C57" s="47">
        <v>164</v>
      </c>
      <c r="D57" s="46">
        <v>51551.6</v>
      </c>
      <c r="E57" s="46"/>
      <c r="F57" s="46">
        <v>51551.6</v>
      </c>
    </row>
    <row r="58" ht="24.95" customHeight="1" spans="1:6">
      <c r="A58" s="45">
        <v>54</v>
      </c>
      <c r="B58" s="46" t="s">
        <v>61</v>
      </c>
      <c r="C58" s="47">
        <v>22</v>
      </c>
      <c r="D58" s="46">
        <v>7285</v>
      </c>
      <c r="E58" s="46"/>
      <c r="F58" s="46">
        <v>7285</v>
      </c>
    </row>
    <row r="59" ht="24.95" customHeight="1" spans="1:6">
      <c r="A59" s="45">
        <v>55</v>
      </c>
      <c r="B59" s="46" t="s">
        <v>62</v>
      </c>
      <c r="C59" s="47">
        <v>14</v>
      </c>
      <c r="D59" s="46">
        <v>6910.5</v>
      </c>
      <c r="E59" s="46"/>
      <c r="F59" s="46">
        <v>6910.5</v>
      </c>
    </row>
    <row r="60" ht="24.95" customHeight="1" spans="1:6">
      <c r="A60" s="45">
        <v>56</v>
      </c>
      <c r="B60" s="46" t="s">
        <v>63</v>
      </c>
      <c r="C60" s="47">
        <v>6</v>
      </c>
      <c r="D60" s="46">
        <v>3558.4</v>
      </c>
      <c r="E60" s="46"/>
      <c r="F60" s="46">
        <v>3558.4</v>
      </c>
    </row>
    <row r="61" ht="24.95" customHeight="1" spans="1:6">
      <c r="A61" s="45">
        <v>57</v>
      </c>
      <c r="B61" s="46" t="s">
        <v>64</v>
      </c>
      <c r="C61" s="47">
        <v>1</v>
      </c>
      <c r="D61" s="46">
        <v>356.5</v>
      </c>
      <c r="E61" s="46"/>
      <c r="F61" s="46">
        <v>356.5</v>
      </c>
    </row>
    <row r="62" ht="24.95" customHeight="1" spans="1:6">
      <c r="A62" s="45">
        <v>58</v>
      </c>
      <c r="B62" s="46" t="s">
        <v>65</v>
      </c>
      <c r="C62" s="47">
        <v>201</v>
      </c>
      <c r="D62" s="46">
        <v>57997.8</v>
      </c>
      <c r="E62" s="46"/>
      <c r="F62" s="46">
        <v>57997.8</v>
      </c>
    </row>
    <row r="63" ht="24.95" customHeight="1" spans="1:6">
      <c r="A63" s="45">
        <v>59</v>
      </c>
      <c r="B63" s="46" t="s">
        <v>66</v>
      </c>
      <c r="C63" s="47">
        <v>60</v>
      </c>
      <c r="D63" s="46">
        <v>23358.5</v>
      </c>
      <c r="E63" s="46"/>
      <c r="F63" s="46">
        <v>23358.5</v>
      </c>
    </row>
    <row r="64" ht="24.95" customHeight="1" spans="1:6">
      <c r="A64" s="45">
        <v>60</v>
      </c>
      <c r="B64" s="46" t="s">
        <v>67</v>
      </c>
      <c r="C64" s="47">
        <v>41</v>
      </c>
      <c r="D64" s="46">
        <v>9594.5</v>
      </c>
      <c r="E64" s="46"/>
      <c r="F64" s="46">
        <v>9594.5</v>
      </c>
    </row>
    <row r="65" ht="24.95" customHeight="1" spans="1:6">
      <c r="A65" s="45">
        <v>61</v>
      </c>
      <c r="B65" s="46" t="s">
        <v>68</v>
      </c>
      <c r="C65" s="47">
        <v>14</v>
      </c>
      <c r="D65" s="46">
        <v>4479.5</v>
      </c>
      <c r="E65" s="46"/>
      <c r="F65" s="46">
        <v>4479.5</v>
      </c>
    </row>
    <row r="66" ht="24.95" customHeight="1" spans="1:6">
      <c r="A66" s="45">
        <v>62</v>
      </c>
      <c r="B66" s="48" t="s">
        <v>69</v>
      </c>
      <c r="C66" s="47">
        <v>19</v>
      </c>
      <c r="D66" s="46">
        <v>6473.5</v>
      </c>
      <c r="E66" s="46"/>
      <c r="F66" s="46">
        <v>6473.5</v>
      </c>
    </row>
    <row r="67" ht="24.95" customHeight="1" spans="1:6">
      <c r="A67" s="45">
        <v>63</v>
      </c>
      <c r="B67" s="46" t="s">
        <v>70</v>
      </c>
      <c r="C67" s="47">
        <v>5</v>
      </c>
      <c r="D67" s="46">
        <v>1813.5</v>
      </c>
      <c r="E67" s="46"/>
      <c r="F67" s="46">
        <v>1813.5</v>
      </c>
    </row>
    <row r="68" ht="24.95" customHeight="1" spans="1:6">
      <c r="A68" s="45">
        <v>64</v>
      </c>
      <c r="B68" s="46" t="s">
        <v>71</v>
      </c>
      <c r="C68" s="47">
        <v>15</v>
      </c>
      <c r="D68" s="46">
        <v>5826.2</v>
      </c>
      <c r="E68" s="46"/>
      <c r="F68" s="46">
        <v>5826.2</v>
      </c>
    </row>
    <row r="69" ht="24.95" customHeight="1" spans="1:6">
      <c r="A69" s="45">
        <v>65</v>
      </c>
      <c r="B69" s="46" t="s">
        <v>72</v>
      </c>
      <c r="C69" s="47">
        <v>34</v>
      </c>
      <c r="D69" s="46">
        <v>10044</v>
      </c>
      <c r="E69" s="46"/>
      <c r="F69" s="46">
        <v>10044</v>
      </c>
    </row>
    <row r="70" ht="24.95" customHeight="1" spans="1:6">
      <c r="A70" s="45">
        <v>66</v>
      </c>
      <c r="B70" s="46" t="s">
        <v>73</v>
      </c>
      <c r="C70" s="47">
        <v>6</v>
      </c>
      <c r="D70" s="46">
        <v>3741.8</v>
      </c>
      <c r="E70" s="46"/>
      <c r="F70" s="46">
        <v>3741.8</v>
      </c>
    </row>
    <row r="71" ht="24.95" customHeight="1" spans="1:6">
      <c r="A71" s="45">
        <v>67</v>
      </c>
      <c r="B71" s="46" t="s">
        <v>74</v>
      </c>
      <c r="C71" s="47">
        <v>83</v>
      </c>
      <c r="D71" s="46">
        <v>12934.4</v>
      </c>
      <c r="E71" s="46"/>
      <c r="F71" s="46">
        <v>12934.4</v>
      </c>
    </row>
    <row r="72" ht="24.95" customHeight="1" spans="1:6">
      <c r="A72" s="45">
        <v>68</v>
      </c>
      <c r="B72" s="46" t="s">
        <v>75</v>
      </c>
      <c r="C72" s="47">
        <v>8</v>
      </c>
      <c r="D72" s="46">
        <v>2287.8</v>
      </c>
      <c r="E72" s="46"/>
      <c r="F72" s="46">
        <v>2287.8</v>
      </c>
    </row>
    <row r="73" ht="24.95" customHeight="1" spans="1:6">
      <c r="A73" s="45">
        <v>69</v>
      </c>
      <c r="B73" s="46" t="s">
        <v>76</v>
      </c>
      <c r="C73" s="47">
        <v>31</v>
      </c>
      <c r="D73" s="46">
        <v>5533.5</v>
      </c>
      <c r="E73" s="46"/>
      <c r="F73" s="46">
        <v>5533.5</v>
      </c>
    </row>
    <row r="74" ht="24.95" customHeight="1" spans="1:6">
      <c r="A74" s="45">
        <v>70</v>
      </c>
      <c r="B74" s="46" t="s">
        <v>77</v>
      </c>
      <c r="C74" s="47">
        <v>76</v>
      </c>
      <c r="D74" s="46">
        <v>21271.6</v>
      </c>
      <c r="E74" s="46"/>
      <c r="F74" s="46">
        <v>21271.6</v>
      </c>
    </row>
    <row r="75" ht="24.95" customHeight="1" spans="1:6">
      <c r="A75" s="45">
        <v>71</v>
      </c>
      <c r="B75" s="46" t="s">
        <v>78</v>
      </c>
      <c r="C75" s="47">
        <v>5</v>
      </c>
      <c r="D75" s="46">
        <v>1922.7</v>
      </c>
      <c r="E75" s="46"/>
      <c r="F75" s="46">
        <v>1922.7</v>
      </c>
    </row>
    <row r="76" ht="24.95" customHeight="1" spans="1:6">
      <c r="A76" s="45">
        <v>72</v>
      </c>
      <c r="B76" s="46" t="s">
        <v>79</v>
      </c>
      <c r="C76" s="47">
        <v>6</v>
      </c>
      <c r="D76" s="46">
        <v>4269.6</v>
      </c>
      <c r="E76" s="46"/>
      <c r="F76" s="46">
        <v>4269.6</v>
      </c>
    </row>
    <row r="77" ht="24.95" customHeight="1" spans="1:6">
      <c r="A77" s="45">
        <v>73</v>
      </c>
      <c r="B77" s="46" t="s">
        <v>80</v>
      </c>
      <c r="C77" s="47">
        <v>3</v>
      </c>
      <c r="D77" s="46">
        <v>851.1</v>
      </c>
      <c r="E77" s="46"/>
      <c r="F77" s="46">
        <v>851.1</v>
      </c>
    </row>
    <row r="78" ht="24.95" customHeight="1" spans="1:6">
      <c r="A78" s="45">
        <v>74</v>
      </c>
      <c r="B78" s="46" t="s">
        <v>81</v>
      </c>
      <c r="C78" s="47">
        <v>89</v>
      </c>
      <c r="D78" s="46">
        <v>81037.7</v>
      </c>
      <c r="E78" s="46"/>
      <c r="F78" s="46">
        <v>81037.7</v>
      </c>
    </row>
    <row r="79" ht="24.95" customHeight="1" spans="1:6">
      <c r="A79" s="45">
        <v>75</v>
      </c>
      <c r="B79" s="46" t="s">
        <v>82</v>
      </c>
      <c r="C79" s="47">
        <v>16</v>
      </c>
      <c r="D79" s="46">
        <v>5208</v>
      </c>
      <c r="E79" s="46"/>
      <c r="F79" s="46">
        <v>5208</v>
      </c>
    </row>
    <row r="80" ht="24.95" customHeight="1" spans="1:6">
      <c r="A80" s="45">
        <v>76</v>
      </c>
      <c r="B80" s="46" t="s">
        <v>83</v>
      </c>
      <c r="C80" s="47">
        <v>7</v>
      </c>
      <c r="D80" s="46">
        <v>1658.5</v>
      </c>
      <c r="E80" s="46"/>
      <c r="F80" s="46">
        <v>1658.5</v>
      </c>
    </row>
    <row r="81" ht="24.95" customHeight="1" spans="1:6">
      <c r="A81" s="45">
        <v>77</v>
      </c>
      <c r="B81" s="46" t="s">
        <v>84</v>
      </c>
      <c r="C81" s="47">
        <v>46</v>
      </c>
      <c r="D81" s="46">
        <v>17044.8</v>
      </c>
      <c r="E81" s="46"/>
      <c r="F81" s="46">
        <v>17044.8</v>
      </c>
    </row>
    <row r="82" ht="24.95" customHeight="1" spans="1:6">
      <c r="A82" s="45">
        <v>78</v>
      </c>
      <c r="B82" s="46" t="s">
        <v>85</v>
      </c>
      <c r="C82" s="47">
        <v>1</v>
      </c>
      <c r="D82" s="46">
        <v>294.5</v>
      </c>
      <c r="E82" s="46"/>
      <c r="F82" s="46">
        <v>294.5</v>
      </c>
    </row>
    <row r="83" ht="24.95" customHeight="1" spans="1:6">
      <c r="A83" s="45">
        <v>79</v>
      </c>
      <c r="B83" s="46" t="s">
        <v>86</v>
      </c>
      <c r="C83" s="47">
        <v>2</v>
      </c>
      <c r="D83" s="46">
        <v>567.4</v>
      </c>
      <c r="E83" s="46"/>
      <c r="F83" s="46">
        <v>567.4</v>
      </c>
    </row>
    <row r="84" ht="24.95" customHeight="1" spans="1:6">
      <c r="A84" s="45">
        <v>80</v>
      </c>
      <c r="B84" s="48" t="s">
        <v>87</v>
      </c>
      <c r="C84" s="47">
        <v>18</v>
      </c>
      <c r="D84" s="46">
        <v>5319.6</v>
      </c>
      <c r="E84" s="46"/>
      <c r="F84" s="46">
        <v>5319.6</v>
      </c>
    </row>
    <row r="85" ht="24.95" customHeight="1" spans="1:6">
      <c r="A85" s="45">
        <v>81</v>
      </c>
      <c r="B85" s="46" t="s">
        <v>88</v>
      </c>
      <c r="C85" s="47">
        <v>11</v>
      </c>
      <c r="D85" s="46">
        <v>3338</v>
      </c>
      <c r="E85" s="46"/>
      <c r="F85" s="46">
        <v>3338</v>
      </c>
    </row>
    <row r="86" ht="24.95" customHeight="1" spans="1:6">
      <c r="A86" s="45">
        <v>82</v>
      </c>
      <c r="B86" s="46" t="s">
        <v>89</v>
      </c>
      <c r="C86" s="47">
        <v>11</v>
      </c>
      <c r="D86" s="46">
        <v>4913.5</v>
      </c>
      <c r="E86" s="46"/>
      <c r="F86" s="46">
        <v>4913.5</v>
      </c>
    </row>
    <row r="87" ht="24.95" customHeight="1" spans="1:6">
      <c r="A87" s="45">
        <v>83</v>
      </c>
      <c r="B87" s="46" t="s">
        <v>90</v>
      </c>
      <c r="C87" s="47">
        <v>30</v>
      </c>
      <c r="D87" s="46">
        <v>10571</v>
      </c>
      <c r="E87" s="46"/>
      <c r="F87" s="46">
        <v>10571</v>
      </c>
    </row>
    <row r="88" ht="24.95" customHeight="1" spans="1:6">
      <c r="A88" s="45">
        <v>84</v>
      </c>
      <c r="B88" s="46" t="s">
        <v>91</v>
      </c>
      <c r="C88" s="47">
        <v>11</v>
      </c>
      <c r="D88" s="46">
        <v>2883</v>
      </c>
      <c r="E88" s="46"/>
      <c r="F88" s="46">
        <v>2883</v>
      </c>
    </row>
    <row r="89" ht="24.95" customHeight="1" spans="1:6">
      <c r="A89" s="45">
        <v>85</v>
      </c>
      <c r="B89" s="46" t="s">
        <v>92</v>
      </c>
      <c r="C89" s="47">
        <v>7</v>
      </c>
      <c r="D89" s="46">
        <v>1844.5</v>
      </c>
      <c r="E89" s="46"/>
      <c r="F89" s="46">
        <v>1844.5</v>
      </c>
    </row>
    <row r="90" ht="24.95" customHeight="1" spans="1:6">
      <c r="A90" s="45">
        <v>86</v>
      </c>
      <c r="B90" s="46" t="s">
        <v>93</v>
      </c>
      <c r="C90" s="47">
        <v>22</v>
      </c>
      <c r="D90" s="46">
        <v>6518.9</v>
      </c>
      <c r="E90" s="46"/>
      <c r="F90" s="46">
        <v>6518.9</v>
      </c>
    </row>
    <row r="91" ht="24.95" customHeight="1" spans="1:6">
      <c r="A91" s="45">
        <v>87</v>
      </c>
      <c r="B91" s="46" t="s">
        <v>94</v>
      </c>
      <c r="C91" s="47">
        <v>1308</v>
      </c>
      <c r="D91" s="46">
        <v>1994707.4</v>
      </c>
      <c r="E91" s="46">
        <v>997353.7</v>
      </c>
      <c r="F91" s="46"/>
    </row>
    <row r="92" ht="24.95" customHeight="1" spans="1:6">
      <c r="A92" s="45">
        <v>88</v>
      </c>
      <c r="B92" s="46" t="s">
        <v>95</v>
      </c>
      <c r="C92" s="47">
        <v>113</v>
      </c>
      <c r="D92" s="46">
        <v>89327.78</v>
      </c>
      <c r="E92" s="46">
        <v>44663.89</v>
      </c>
      <c r="F92" s="46"/>
    </row>
    <row r="93" ht="24.95" customHeight="1" spans="1:6">
      <c r="A93" s="45">
        <v>89</v>
      </c>
      <c r="B93" s="46" t="s">
        <v>96</v>
      </c>
      <c r="C93" s="47">
        <v>100</v>
      </c>
      <c r="D93" s="46">
        <v>62572.9</v>
      </c>
      <c r="E93" s="46"/>
      <c r="F93" s="46">
        <v>62572.9</v>
      </c>
    </row>
    <row r="94" ht="24.95" customHeight="1" spans="1:6">
      <c r="A94" s="45">
        <v>90</v>
      </c>
      <c r="B94" s="46" t="s">
        <v>97</v>
      </c>
      <c r="C94" s="47">
        <v>819</v>
      </c>
      <c r="D94" s="46">
        <v>523431.1</v>
      </c>
      <c r="E94" s="46">
        <v>261715.55</v>
      </c>
      <c r="F94" s="46" t="s">
        <v>98</v>
      </c>
    </row>
    <row r="95" ht="24.95" customHeight="1" spans="1:6">
      <c r="A95" s="45">
        <v>91</v>
      </c>
      <c r="B95" s="46" t="s">
        <v>99</v>
      </c>
      <c r="C95" s="47">
        <v>159</v>
      </c>
      <c r="D95" s="46">
        <v>224287.7</v>
      </c>
      <c r="E95" s="46"/>
      <c r="F95" s="46">
        <v>224287.7</v>
      </c>
    </row>
    <row r="96" ht="24.95" customHeight="1" spans="1:6">
      <c r="A96" s="45">
        <v>92</v>
      </c>
      <c r="B96" s="46" t="s">
        <v>100</v>
      </c>
      <c r="C96" s="47">
        <v>14</v>
      </c>
      <c r="D96" s="46">
        <v>5998.2</v>
      </c>
      <c r="E96" s="46"/>
      <c r="F96" s="46">
        <v>5998.2</v>
      </c>
    </row>
    <row r="97" ht="24.95" customHeight="1" spans="1:6">
      <c r="A97" s="45">
        <v>93</v>
      </c>
      <c r="B97" s="46" t="s">
        <v>101</v>
      </c>
      <c r="C97" s="47">
        <v>131</v>
      </c>
      <c r="D97" s="46">
        <v>115305.8</v>
      </c>
      <c r="E97" s="46">
        <v>57652.9</v>
      </c>
      <c r="F97" s="46"/>
    </row>
    <row r="98" ht="24.95" customHeight="1" spans="1:6">
      <c r="A98" s="45">
        <v>94</v>
      </c>
      <c r="B98" s="46" t="s">
        <v>102</v>
      </c>
      <c r="C98" s="47">
        <v>90</v>
      </c>
      <c r="D98" s="46">
        <v>18539.4</v>
      </c>
      <c r="E98" s="46"/>
      <c r="F98" s="46">
        <v>18539.4</v>
      </c>
    </row>
    <row r="99" ht="24.95" customHeight="1" spans="1:6">
      <c r="A99" s="45">
        <v>95</v>
      </c>
      <c r="B99" s="48" t="s">
        <v>103</v>
      </c>
      <c r="C99" s="47">
        <v>21</v>
      </c>
      <c r="D99" s="46">
        <v>28633.9</v>
      </c>
      <c r="E99" s="46"/>
      <c r="F99" s="46">
        <v>28633.9</v>
      </c>
    </row>
    <row r="100" ht="24.95" customHeight="1" spans="1:6">
      <c r="A100" s="45">
        <v>96</v>
      </c>
      <c r="B100" s="46" t="s">
        <v>104</v>
      </c>
      <c r="C100" s="47">
        <v>248</v>
      </c>
      <c r="D100" s="46">
        <v>325009.9</v>
      </c>
      <c r="E100" s="46"/>
      <c r="F100" s="46">
        <v>325009.9</v>
      </c>
    </row>
    <row r="101" ht="24.95" customHeight="1" spans="1:6">
      <c r="A101" s="45">
        <v>97</v>
      </c>
      <c r="B101" s="46" t="s">
        <v>105</v>
      </c>
      <c r="C101" s="47">
        <v>19</v>
      </c>
      <c r="D101" s="46">
        <v>8022.1</v>
      </c>
      <c r="E101" s="46" t="s">
        <v>98</v>
      </c>
      <c r="F101" s="46">
        <v>8022.1</v>
      </c>
    </row>
  </sheetData>
  <mergeCells count="7">
    <mergeCell ref="A1:F1"/>
    <mergeCell ref="A3:A4"/>
    <mergeCell ref="B3:B4"/>
    <mergeCell ref="C3:C4"/>
    <mergeCell ref="D3:D4"/>
    <mergeCell ref="E3:E4"/>
    <mergeCell ref="F3:F4"/>
  </mergeCells>
  <pageMargins left="0.700694444444445" right="0.700694444444445" top="0.751388888888889" bottom="0.751388888888889" header="0.298611111111111" footer="0.298611111111111"/>
  <pageSetup paperSize="9" orientation="portrait" verticalDpi="18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6"/>
  <sheetViews>
    <sheetView workbookViewId="0">
      <selection activeCell="A1" sqref="A1:V76"/>
    </sheetView>
  </sheetViews>
  <sheetFormatPr defaultColWidth="9" defaultRowHeight="13.5"/>
  <sheetData>
    <row r="1" ht="36" spans="1:22">
      <c r="A1" s="1">
        <v>55</v>
      </c>
      <c r="B1" s="1">
        <v>11</v>
      </c>
      <c r="C1" s="2" t="s">
        <v>106</v>
      </c>
      <c r="D1" s="3">
        <v>50</v>
      </c>
      <c r="E1" s="3">
        <v>10</v>
      </c>
      <c r="F1" s="3" t="s">
        <v>98</v>
      </c>
      <c r="G1" s="3"/>
      <c r="H1" s="3">
        <v>19</v>
      </c>
      <c r="I1" s="3">
        <v>1</v>
      </c>
      <c r="J1" s="3">
        <v>20</v>
      </c>
      <c r="K1" s="3"/>
      <c r="L1" s="3"/>
      <c r="M1" s="3">
        <v>1</v>
      </c>
      <c r="N1" s="3"/>
      <c r="O1" s="3">
        <v>1</v>
      </c>
      <c r="P1" s="3">
        <v>39</v>
      </c>
      <c r="Q1" s="3">
        <v>34</v>
      </c>
      <c r="R1" s="27">
        <f t="shared" ref="R1" si="0">(D1-P1)/D1</f>
        <v>0.22</v>
      </c>
      <c r="S1" s="27">
        <f t="shared" ref="S1" si="1">(D1-Q1)/D1</f>
        <v>0.32</v>
      </c>
      <c r="T1" s="28" t="str">
        <f t="shared" ref="T1" si="2">IF(D1&lt;=P1,"-",IF((D1-P1-J1)/D1&lt;=0,"-",(D1-P1-J1)/D1))</f>
        <v>-</v>
      </c>
      <c r="U1" s="29">
        <v>17565.2</v>
      </c>
      <c r="V1" s="29">
        <f t="shared" ref="V1" si="3">SUM(U1/2)</f>
        <v>8782.6</v>
      </c>
    </row>
    <row r="2" ht="48" spans="1:22">
      <c r="A2" s="1">
        <v>56</v>
      </c>
      <c r="B2" s="4">
        <v>66</v>
      </c>
      <c r="C2" s="5" t="s">
        <v>107</v>
      </c>
      <c r="D2" s="6">
        <v>595</v>
      </c>
      <c r="E2" s="6">
        <v>38</v>
      </c>
      <c r="F2" s="6"/>
      <c r="G2" s="6"/>
      <c r="H2" s="6">
        <v>128</v>
      </c>
      <c r="I2" s="6">
        <v>11</v>
      </c>
      <c r="J2" s="6">
        <f>SUM(F2:I2)</f>
        <v>139</v>
      </c>
      <c r="K2" s="6">
        <v>189</v>
      </c>
      <c r="L2" s="6"/>
      <c r="M2" s="6"/>
      <c r="N2" s="6">
        <v>1</v>
      </c>
      <c r="O2" s="6">
        <v>1</v>
      </c>
      <c r="P2" s="6">
        <v>304</v>
      </c>
      <c r="Q2" s="6">
        <v>293</v>
      </c>
      <c r="R2" s="30">
        <f t="shared" ref="R2:R12" si="4">(D2-P2)/D2</f>
        <v>0.489075630252101</v>
      </c>
      <c r="S2" s="30">
        <f t="shared" ref="S2:S33" si="5">(D2-Q2)/D2</f>
        <v>0.507563025210084</v>
      </c>
      <c r="T2" s="31">
        <f t="shared" ref="T2:T8" si="6">IF(D2&lt;=P2,"-",IF((D2-P2-J2)/D2&lt;=0,"-",(D2-P2-J2)/D2))</f>
        <v>0.25546218487395</v>
      </c>
      <c r="U2" s="32">
        <v>140559.7</v>
      </c>
      <c r="V2" s="32">
        <f t="shared" ref="V2:V33" si="7">SUM(U2/2)</f>
        <v>70279.85</v>
      </c>
    </row>
    <row r="3" spans="1:22">
      <c r="A3" s="1">
        <v>57</v>
      </c>
      <c r="B3" s="1">
        <v>91</v>
      </c>
      <c r="C3" s="7" t="s">
        <v>108</v>
      </c>
      <c r="D3" s="8">
        <v>32</v>
      </c>
      <c r="E3" s="8">
        <v>4</v>
      </c>
      <c r="F3" s="8">
        <v>1</v>
      </c>
      <c r="G3" s="8"/>
      <c r="H3" s="8">
        <v>10</v>
      </c>
      <c r="I3" s="8"/>
      <c r="J3" s="3">
        <f>SUM(F3:I3)</f>
        <v>11</v>
      </c>
      <c r="K3" s="8">
        <v>2</v>
      </c>
      <c r="L3" s="8"/>
      <c r="M3" s="8"/>
      <c r="N3" s="8"/>
      <c r="O3" s="3">
        <f>SUM(K3:N3)</f>
        <v>2</v>
      </c>
      <c r="P3" s="8">
        <v>23</v>
      </c>
      <c r="Q3" s="8">
        <v>18</v>
      </c>
      <c r="R3" s="27">
        <f t="shared" si="4"/>
        <v>0.28125</v>
      </c>
      <c r="S3" s="27">
        <f t="shared" si="5"/>
        <v>0.4375</v>
      </c>
      <c r="T3" s="28" t="str">
        <f t="shared" si="6"/>
        <v>-</v>
      </c>
      <c r="U3" s="33">
        <v>12770.6</v>
      </c>
      <c r="V3" s="29">
        <f t="shared" si="7"/>
        <v>6385.3</v>
      </c>
    </row>
    <row r="4" ht="54" spans="1:22">
      <c r="A4" s="1">
        <v>58</v>
      </c>
      <c r="B4" s="1">
        <v>240</v>
      </c>
      <c r="C4" s="9" t="s">
        <v>109</v>
      </c>
      <c r="D4" s="3">
        <v>89</v>
      </c>
      <c r="E4" s="3">
        <v>9</v>
      </c>
      <c r="F4" s="3"/>
      <c r="G4" s="3"/>
      <c r="H4" s="3">
        <v>33</v>
      </c>
      <c r="I4" s="3"/>
      <c r="J4" s="3">
        <v>33</v>
      </c>
      <c r="K4" s="3"/>
      <c r="L4" s="3"/>
      <c r="M4" s="3"/>
      <c r="N4" s="3"/>
      <c r="O4" s="3">
        <f>SUM(K4:N4)</f>
        <v>0</v>
      </c>
      <c r="P4" s="3">
        <v>65</v>
      </c>
      <c r="Q4" s="3">
        <v>60</v>
      </c>
      <c r="R4" s="27">
        <f t="shared" si="4"/>
        <v>0.269662921348315</v>
      </c>
      <c r="S4" s="27">
        <f t="shared" si="5"/>
        <v>0.325842696629214</v>
      </c>
      <c r="T4" s="28" t="str">
        <f t="shared" si="6"/>
        <v>-</v>
      </c>
      <c r="U4" s="29">
        <v>34099.8</v>
      </c>
      <c r="V4" s="29">
        <f t="shared" si="7"/>
        <v>17049.9</v>
      </c>
    </row>
    <row r="5" ht="40.5" spans="1:22">
      <c r="A5" s="1">
        <v>59</v>
      </c>
      <c r="B5" s="1">
        <v>273</v>
      </c>
      <c r="C5" s="10" t="s">
        <v>110</v>
      </c>
      <c r="D5" s="3">
        <v>48</v>
      </c>
      <c r="E5" s="3">
        <v>9</v>
      </c>
      <c r="F5" s="3">
        <v>5</v>
      </c>
      <c r="G5" s="3"/>
      <c r="H5" s="3">
        <v>19</v>
      </c>
      <c r="I5" s="3"/>
      <c r="J5" s="3">
        <v>24</v>
      </c>
      <c r="K5" s="3"/>
      <c r="L5" s="3"/>
      <c r="M5" s="3"/>
      <c r="N5" s="3"/>
      <c r="O5" s="3">
        <v>0</v>
      </c>
      <c r="P5" s="3">
        <v>33</v>
      </c>
      <c r="Q5" s="3">
        <v>34</v>
      </c>
      <c r="R5" s="27">
        <f t="shared" si="4"/>
        <v>0.3125</v>
      </c>
      <c r="S5" s="27">
        <f t="shared" si="5"/>
        <v>0.291666666666667</v>
      </c>
      <c r="T5" s="28" t="str">
        <f t="shared" si="6"/>
        <v>-</v>
      </c>
      <c r="U5" s="29">
        <v>25113</v>
      </c>
      <c r="V5" s="29">
        <f t="shared" si="7"/>
        <v>12556.5</v>
      </c>
    </row>
    <row r="6" ht="67.5" spans="1:22">
      <c r="A6" s="1">
        <v>60</v>
      </c>
      <c r="B6" s="1">
        <v>410</v>
      </c>
      <c r="C6" s="10" t="s">
        <v>111</v>
      </c>
      <c r="D6" s="3">
        <v>1256</v>
      </c>
      <c r="E6" s="3">
        <v>1595</v>
      </c>
      <c r="F6" s="3"/>
      <c r="G6" s="3"/>
      <c r="H6" s="3">
        <v>858</v>
      </c>
      <c r="I6" s="3"/>
      <c r="J6" s="3">
        <v>858</v>
      </c>
      <c r="K6" s="3">
        <v>1217</v>
      </c>
      <c r="L6" s="3">
        <v>25</v>
      </c>
      <c r="M6" s="3">
        <v>2</v>
      </c>
      <c r="N6" s="3">
        <v>30</v>
      </c>
      <c r="O6" s="3">
        <v>57</v>
      </c>
      <c r="P6" s="3">
        <v>719</v>
      </c>
      <c r="Q6" s="3">
        <v>1</v>
      </c>
      <c r="R6" s="27">
        <f t="shared" si="4"/>
        <v>0.427547770700637</v>
      </c>
      <c r="S6" s="27">
        <f t="shared" si="5"/>
        <v>0.999203821656051</v>
      </c>
      <c r="T6" s="28" t="str">
        <f t="shared" si="6"/>
        <v>-</v>
      </c>
      <c r="U6" s="29">
        <v>666970.3</v>
      </c>
      <c r="V6" s="29">
        <f t="shared" si="7"/>
        <v>333485.15</v>
      </c>
    </row>
    <row r="7" ht="40.5" spans="1:22">
      <c r="A7" s="1">
        <v>61</v>
      </c>
      <c r="B7" s="1">
        <v>435</v>
      </c>
      <c r="C7" s="10" t="s">
        <v>112</v>
      </c>
      <c r="D7" s="3">
        <v>146</v>
      </c>
      <c r="E7" s="3">
        <v>22</v>
      </c>
      <c r="F7" s="3"/>
      <c r="G7" s="3"/>
      <c r="H7" s="3">
        <v>65</v>
      </c>
      <c r="I7" s="3"/>
      <c r="J7" s="3">
        <v>65</v>
      </c>
      <c r="K7" s="3"/>
      <c r="L7" s="3"/>
      <c r="M7" s="3"/>
      <c r="N7" s="3"/>
      <c r="O7" s="3">
        <v>0</v>
      </c>
      <c r="P7" s="3">
        <v>103</v>
      </c>
      <c r="Q7" s="3">
        <v>88</v>
      </c>
      <c r="R7" s="27">
        <f t="shared" si="4"/>
        <v>0.294520547945205</v>
      </c>
      <c r="S7" s="27">
        <f t="shared" si="5"/>
        <v>0.397260273972603</v>
      </c>
      <c r="T7" s="28" t="str">
        <f t="shared" si="6"/>
        <v>-</v>
      </c>
      <c r="U7" s="29">
        <v>51977.2</v>
      </c>
      <c r="V7" s="29">
        <f t="shared" si="7"/>
        <v>25988.6</v>
      </c>
    </row>
    <row r="8" ht="54" spans="1:22">
      <c r="A8" s="1">
        <v>62</v>
      </c>
      <c r="B8" s="4">
        <v>444</v>
      </c>
      <c r="C8" s="11" t="s">
        <v>113</v>
      </c>
      <c r="D8" s="6">
        <v>52</v>
      </c>
      <c r="E8" s="6">
        <v>13</v>
      </c>
      <c r="F8" s="6"/>
      <c r="G8" s="6"/>
      <c r="H8" s="6">
        <v>21</v>
      </c>
      <c r="I8" s="6"/>
      <c r="J8" s="6">
        <v>21</v>
      </c>
      <c r="K8" s="6">
        <v>18</v>
      </c>
      <c r="L8" s="6"/>
      <c r="M8" s="6"/>
      <c r="N8" s="6"/>
      <c r="O8" s="6">
        <v>0</v>
      </c>
      <c r="P8" s="6">
        <v>26</v>
      </c>
      <c r="Q8" s="6">
        <v>22</v>
      </c>
      <c r="R8" s="30">
        <f t="shared" si="4"/>
        <v>0.5</v>
      </c>
      <c r="S8" s="30">
        <f t="shared" si="5"/>
        <v>0.576923076923077</v>
      </c>
      <c r="T8" s="31">
        <f t="shared" si="6"/>
        <v>0.0961538461538462</v>
      </c>
      <c r="U8" s="32">
        <v>14586.8</v>
      </c>
      <c r="V8" s="32">
        <f t="shared" si="7"/>
        <v>7293.4</v>
      </c>
    </row>
    <row r="9" ht="48" spans="1:22">
      <c r="A9" s="1">
        <v>63</v>
      </c>
      <c r="B9" s="1">
        <v>23</v>
      </c>
      <c r="C9" s="12" t="s">
        <v>114</v>
      </c>
      <c r="D9" s="3">
        <v>8</v>
      </c>
      <c r="E9" s="3">
        <v>3</v>
      </c>
      <c r="F9" s="3"/>
      <c r="G9" s="3"/>
      <c r="H9" s="3">
        <v>3</v>
      </c>
      <c r="I9" s="3"/>
      <c r="J9" s="19">
        <f t="shared" ref="J9:J10" si="8">SUM(F9:I9)</f>
        <v>3</v>
      </c>
      <c r="K9" s="20">
        <v>4</v>
      </c>
      <c r="L9" s="3"/>
      <c r="M9" s="3"/>
      <c r="N9" s="3"/>
      <c r="O9" s="3" t="s">
        <v>98</v>
      </c>
      <c r="P9" s="3">
        <v>4</v>
      </c>
      <c r="Q9" s="3">
        <v>5</v>
      </c>
      <c r="R9" s="27">
        <f t="shared" si="4"/>
        <v>0.5</v>
      </c>
      <c r="S9" s="27">
        <f t="shared" si="5"/>
        <v>0.375</v>
      </c>
      <c r="T9" s="3" t="str">
        <f t="shared" ref="T9" si="9">IF(D9&lt;=P9,"-",IF((D9-P9-J9)&lt;=D9*0.2,"-",D9-P9-J9))</f>
        <v>-</v>
      </c>
      <c r="U9" s="29">
        <v>1692</v>
      </c>
      <c r="V9" s="29">
        <f t="shared" si="7"/>
        <v>846</v>
      </c>
    </row>
    <row r="10" ht="48" spans="1:22">
      <c r="A10" s="1">
        <v>64</v>
      </c>
      <c r="B10" s="1">
        <v>26</v>
      </c>
      <c r="C10" s="12" t="s">
        <v>115</v>
      </c>
      <c r="D10" s="3">
        <v>21</v>
      </c>
      <c r="E10" s="3"/>
      <c r="F10" s="3"/>
      <c r="G10" s="3"/>
      <c r="H10" s="3">
        <v>2</v>
      </c>
      <c r="I10" s="3">
        <v>4</v>
      </c>
      <c r="J10" s="19">
        <f t="shared" si="8"/>
        <v>6</v>
      </c>
      <c r="K10" s="20">
        <v>1</v>
      </c>
      <c r="L10" s="3"/>
      <c r="M10" s="3"/>
      <c r="N10" s="3"/>
      <c r="O10" s="3" t="s">
        <v>98</v>
      </c>
      <c r="P10" s="3">
        <v>14</v>
      </c>
      <c r="Q10" s="3">
        <v>14</v>
      </c>
      <c r="R10" s="27">
        <f t="shared" si="4"/>
        <v>0.333333333333333</v>
      </c>
      <c r="S10" s="27">
        <f t="shared" si="5"/>
        <v>0.333333333333333</v>
      </c>
      <c r="T10" s="3" t="str">
        <f t="shared" ref="T10:T39" si="10">IF(D10&lt;=P10,"-",IF((D10-P10-J10)&lt;=D10*0.2,"-",D10-P10-J10))</f>
        <v>-</v>
      </c>
      <c r="U10" s="29">
        <v>9438.6</v>
      </c>
      <c r="V10" s="29">
        <f t="shared" si="7"/>
        <v>4719.3</v>
      </c>
    </row>
    <row r="11" ht="36" spans="1:22">
      <c r="A11" s="1">
        <v>65</v>
      </c>
      <c r="B11" s="1">
        <v>30</v>
      </c>
      <c r="C11" s="12" t="s">
        <v>116</v>
      </c>
      <c r="D11" s="3">
        <v>3</v>
      </c>
      <c r="E11" s="3"/>
      <c r="F11" s="3"/>
      <c r="G11" s="3"/>
      <c r="H11" s="3">
        <v>1</v>
      </c>
      <c r="I11" s="3"/>
      <c r="J11" s="19">
        <v>1</v>
      </c>
      <c r="K11" s="20"/>
      <c r="L11" s="3"/>
      <c r="M11" s="3"/>
      <c r="N11" s="3"/>
      <c r="O11" s="3"/>
      <c r="P11" s="3">
        <v>2</v>
      </c>
      <c r="Q11" s="3">
        <v>2</v>
      </c>
      <c r="R11" s="27">
        <f t="shared" si="4"/>
        <v>0.333333333333333</v>
      </c>
      <c r="S11" s="27">
        <f t="shared" si="5"/>
        <v>0.333333333333333</v>
      </c>
      <c r="T11" s="3" t="str">
        <f t="shared" si="10"/>
        <v>-</v>
      </c>
      <c r="U11" s="29">
        <v>809.6</v>
      </c>
      <c r="V11" s="29">
        <f t="shared" si="7"/>
        <v>404.8</v>
      </c>
    </row>
    <row r="12" spans="1:22">
      <c r="A12" s="1">
        <v>66</v>
      </c>
      <c r="B12" s="1">
        <v>46</v>
      </c>
      <c r="C12" s="7" t="s">
        <v>117</v>
      </c>
      <c r="D12" s="8">
        <v>14</v>
      </c>
      <c r="E12" s="8">
        <v>5</v>
      </c>
      <c r="F12" s="8">
        <v>5</v>
      </c>
      <c r="G12" s="8"/>
      <c r="H12" s="8">
        <v>6</v>
      </c>
      <c r="I12" s="8"/>
      <c r="J12" s="19">
        <f>SUM(F12:I12)</f>
        <v>11</v>
      </c>
      <c r="K12" s="21"/>
      <c r="L12" s="8"/>
      <c r="M12" s="8"/>
      <c r="N12" s="8">
        <v>1</v>
      </c>
      <c r="O12" s="3">
        <f>SUM(K12:N12)</f>
        <v>1</v>
      </c>
      <c r="P12" s="8">
        <v>7</v>
      </c>
      <c r="Q12" s="8">
        <v>7</v>
      </c>
      <c r="R12" s="27">
        <f t="shared" si="4"/>
        <v>0.5</v>
      </c>
      <c r="S12" s="27">
        <f t="shared" si="5"/>
        <v>0.5</v>
      </c>
      <c r="T12" s="3" t="str">
        <f t="shared" si="10"/>
        <v>-</v>
      </c>
      <c r="U12" s="33">
        <v>4346.4</v>
      </c>
      <c r="V12" s="29">
        <f t="shared" si="7"/>
        <v>2173.2</v>
      </c>
    </row>
    <row r="13" spans="1:22">
      <c r="A13" s="1">
        <v>67</v>
      </c>
      <c r="B13" s="1">
        <v>70</v>
      </c>
      <c r="C13" s="7" t="s">
        <v>118</v>
      </c>
      <c r="D13" s="8">
        <v>19</v>
      </c>
      <c r="E13" s="8">
        <v>4</v>
      </c>
      <c r="F13" s="8"/>
      <c r="G13" s="8"/>
      <c r="H13" s="8">
        <v>3</v>
      </c>
      <c r="I13" s="8"/>
      <c r="J13" s="19">
        <v>3</v>
      </c>
      <c r="K13" s="21">
        <v>6</v>
      </c>
      <c r="L13" s="8"/>
      <c r="M13" s="8"/>
      <c r="N13" s="8"/>
      <c r="O13" s="3" t="s">
        <v>98</v>
      </c>
      <c r="P13" s="8">
        <v>16</v>
      </c>
      <c r="Q13" s="8">
        <v>15</v>
      </c>
      <c r="R13" s="27"/>
      <c r="S13" s="27">
        <f t="shared" si="5"/>
        <v>0.210526315789474</v>
      </c>
      <c r="T13" s="3" t="str">
        <f t="shared" si="10"/>
        <v>-</v>
      </c>
      <c r="U13" s="33">
        <v>7987.6</v>
      </c>
      <c r="V13" s="29">
        <f t="shared" si="7"/>
        <v>3993.8</v>
      </c>
    </row>
    <row r="14" spans="1:22">
      <c r="A14" s="1">
        <v>68</v>
      </c>
      <c r="B14" s="1">
        <v>71</v>
      </c>
      <c r="C14" s="7" t="s">
        <v>119</v>
      </c>
      <c r="D14" s="8">
        <v>24</v>
      </c>
      <c r="E14" s="8">
        <v>7</v>
      </c>
      <c r="F14" s="8"/>
      <c r="G14" s="8"/>
      <c r="H14" s="8">
        <v>16</v>
      </c>
      <c r="I14" s="8"/>
      <c r="J14" s="19">
        <f t="shared" ref="J14:J15" si="11">SUM(F14:I14)</f>
        <v>16</v>
      </c>
      <c r="K14" s="21"/>
      <c r="L14" s="8"/>
      <c r="M14" s="8"/>
      <c r="N14" s="8"/>
      <c r="O14" s="3"/>
      <c r="P14" s="8">
        <v>14</v>
      </c>
      <c r="Q14" s="8">
        <v>18</v>
      </c>
      <c r="R14" s="27">
        <f t="shared" ref="R14" si="12">(D14-P14)/D14</f>
        <v>0.416666666666667</v>
      </c>
      <c r="S14" s="27">
        <f t="shared" si="5"/>
        <v>0.25</v>
      </c>
      <c r="T14" s="3" t="str">
        <f t="shared" si="10"/>
        <v>-</v>
      </c>
      <c r="U14" s="33">
        <v>7094.4</v>
      </c>
      <c r="V14" s="29">
        <f t="shared" si="7"/>
        <v>3547.2</v>
      </c>
    </row>
    <row r="15" spans="1:22">
      <c r="A15" s="1">
        <v>69</v>
      </c>
      <c r="B15" s="1">
        <v>79</v>
      </c>
      <c r="C15" s="7" t="s">
        <v>120</v>
      </c>
      <c r="D15" s="8">
        <v>20</v>
      </c>
      <c r="E15" s="8">
        <v>6</v>
      </c>
      <c r="F15" s="8"/>
      <c r="G15" s="8"/>
      <c r="H15" s="8">
        <v>12</v>
      </c>
      <c r="I15" s="8"/>
      <c r="J15" s="19">
        <f t="shared" si="11"/>
        <v>12</v>
      </c>
      <c r="K15" s="21"/>
      <c r="L15" s="8"/>
      <c r="M15" s="8"/>
      <c r="N15" s="8"/>
      <c r="O15" s="3"/>
      <c r="P15" s="8">
        <v>14</v>
      </c>
      <c r="Q15" s="8">
        <v>10</v>
      </c>
      <c r="R15" s="27">
        <f t="shared" ref="R15:R39" si="13">(D15-P15)/D15</f>
        <v>0.3</v>
      </c>
      <c r="S15" s="27">
        <f t="shared" si="5"/>
        <v>0.5</v>
      </c>
      <c r="T15" s="3" t="str">
        <f t="shared" si="10"/>
        <v>-</v>
      </c>
      <c r="U15" s="33">
        <v>7862.8</v>
      </c>
      <c r="V15" s="29">
        <f t="shared" si="7"/>
        <v>3931.4</v>
      </c>
    </row>
    <row r="16" spans="1:22">
      <c r="A16" s="1">
        <v>70</v>
      </c>
      <c r="B16" s="1">
        <v>90</v>
      </c>
      <c r="C16" s="7" t="s">
        <v>121</v>
      </c>
      <c r="D16" s="8">
        <v>13</v>
      </c>
      <c r="E16" s="8">
        <v>2</v>
      </c>
      <c r="F16" s="8">
        <v>1</v>
      </c>
      <c r="G16" s="8"/>
      <c r="H16" s="8">
        <v>5</v>
      </c>
      <c r="I16" s="8"/>
      <c r="J16" s="19">
        <v>6</v>
      </c>
      <c r="K16" s="21"/>
      <c r="L16" s="8"/>
      <c r="M16" s="8"/>
      <c r="N16" s="8"/>
      <c r="O16" s="3"/>
      <c r="P16" s="8">
        <v>9</v>
      </c>
      <c r="Q16" s="8">
        <v>7</v>
      </c>
      <c r="R16" s="27">
        <f t="shared" si="13"/>
        <v>0.307692307692308</v>
      </c>
      <c r="S16" s="27">
        <f t="shared" si="5"/>
        <v>0.461538461538462</v>
      </c>
      <c r="T16" s="3" t="str">
        <f t="shared" si="10"/>
        <v>-</v>
      </c>
      <c r="U16" s="33">
        <v>4351.6</v>
      </c>
      <c r="V16" s="29">
        <f t="shared" si="7"/>
        <v>2175.8</v>
      </c>
    </row>
    <row r="17" spans="1:22">
      <c r="A17" s="1">
        <v>71</v>
      </c>
      <c r="B17" s="1">
        <v>97</v>
      </c>
      <c r="C17" s="7" t="s">
        <v>122</v>
      </c>
      <c r="D17" s="8">
        <v>15</v>
      </c>
      <c r="E17" s="8">
        <v>2</v>
      </c>
      <c r="F17" s="8">
        <v>1</v>
      </c>
      <c r="G17" s="8"/>
      <c r="H17" s="8">
        <v>7</v>
      </c>
      <c r="I17" s="8"/>
      <c r="J17" s="19">
        <f>SUM(F17:I17)</f>
        <v>8</v>
      </c>
      <c r="K17" s="21"/>
      <c r="L17" s="8"/>
      <c r="M17" s="8"/>
      <c r="N17" s="8"/>
      <c r="O17" s="3"/>
      <c r="P17" s="8">
        <v>10</v>
      </c>
      <c r="Q17" s="8">
        <v>10</v>
      </c>
      <c r="R17" s="27">
        <f t="shared" si="13"/>
        <v>0.333333333333333</v>
      </c>
      <c r="S17" s="27">
        <f t="shared" si="5"/>
        <v>0.333333333333333</v>
      </c>
      <c r="T17" s="3" t="str">
        <f t="shared" si="10"/>
        <v>-</v>
      </c>
      <c r="U17" s="33">
        <v>4579</v>
      </c>
      <c r="V17" s="29">
        <f t="shared" si="7"/>
        <v>2289.5</v>
      </c>
    </row>
    <row r="18" spans="1:22">
      <c r="A18" s="1">
        <v>72</v>
      </c>
      <c r="B18" s="1">
        <v>108</v>
      </c>
      <c r="C18" s="7" t="s">
        <v>123</v>
      </c>
      <c r="D18" s="8">
        <v>11</v>
      </c>
      <c r="E18" s="8">
        <v>7</v>
      </c>
      <c r="F18" s="8"/>
      <c r="G18" s="8"/>
      <c r="H18" s="8">
        <v>10</v>
      </c>
      <c r="I18" s="8"/>
      <c r="J18" s="22">
        <f>SUM(F18:I18)</f>
        <v>10</v>
      </c>
      <c r="K18" s="21"/>
      <c r="L18" s="8"/>
      <c r="M18" s="8"/>
      <c r="N18" s="8"/>
      <c r="O18" s="8"/>
      <c r="P18" s="8">
        <v>6</v>
      </c>
      <c r="Q18" s="8">
        <v>6</v>
      </c>
      <c r="R18" s="27">
        <f t="shared" si="13"/>
        <v>0.454545454545455</v>
      </c>
      <c r="S18" s="27">
        <f t="shared" si="5"/>
        <v>0.454545454545455</v>
      </c>
      <c r="T18" s="3" t="str">
        <f t="shared" si="10"/>
        <v>-</v>
      </c>
      <c r="U18" s="33">
        <v>3347.8</v>
      </c>
      <c r="V18" s="33">
        <f t="shared" si="7"/>
        <v>1673.9</v>
      </c>
    </row>
    <row r="19" spans="1:22">
      <c r="A19" s="1">
        <v>73</v>
      </c>
      <c r="B19" s="1">
        <v>111</v>
      </c>
      <c r="C19" s="7" t="s">
        <v>124</v>
      </c>
      <c r="D19" s="8">
        <v>6</v>
      </c>
      <c r="E19" s="8"/>
      <c r="F19" s="8"/>
      <c r="G19" s="8"/>
      <c r="H19" s="8">
        <v>1</v>
      </c>
      <c r="I19" s="8"/>
      <c r="J19" s="22">
        <f>SUM(F19:I19)</f>
        <v>1</v>
      </c>
      <c r="K19" s="21">
        <v>3</v>
      </c>
      <c r="L19" s="8"/>
      <c r="M19" s="8"/>
      <c r="N19" s="8"/>
      <c r="O19" s="8" t="s">
        <v>98</v>
      </c>
      <c r="P19" s="8">
        <v>2</v>
      </c>
      <c r="Q19" s="8">
        <v>2</v>
      </c>
      <c r="R19" s="27">
        <f t="shared" si="13"/>
        <v>0.666666666666667</v>
      </c>
      <c r="S19" s="27">
        <f t="shared" si="5"/>
        <v>0.666666666666667</v>
      </c>
      <c r="T19" s="3">
        <f t="shared" si="10"/>
        <v>3</v>
      </c>
      <c r="U19" s="33">
        <v>3270.8</v>
      </c>
      <c r="V19" s="33">
        <f t="shared" si="7"/>
        <v>1635.4</v>
      </c>
    </row>
    <row r="20" ht="36" spans="1:22">
      <c r="A20" s="1">
        <v>74</v>
      </c>
      <c r="B20" s="1">
        <v>147</v>
      </c>
      <c r="C20" s="2" t="s">
        <v>125</v>
      </c>
      <c r="D20" s="3">
        <v>13</v>
      </c>
      <c r="E20" s="3">
        <v>2</v>
      </c>
      <c r="F20" s="13"/>
      <c r="G20" s="13"/>
      <c r="H20" s="3">
        <v>3</v>
      </c>
      <c r="I20" s="13">
        <v>2</v>
      </c>
      <c r="J20" s="19">
        <v>5</v>
      </c>
      <c r="K20" s="23"/>
      <c r="L20" s="3"/>
      <c r="M20" s="13"/>
      <c r="N20" s="13"/>
      <c r="O20" s="13"/>
      <c r="P20" s="3">
        <v>10</v>
      </c>
      <c r="Q20" s="3">
        <v>8</v>
      </c>
      <c r="R20" s="27">
        <f t="shared" si="13"/>
        <v>0.230769230769231</v>
      </c>
      <c r="S20" s="27">
        <f t="shared" si="5"/>
        <v>0.384615384615385</v>
      </c>
      <c r="T20" s="3" t="str">
        <f t="shared" si="10"/>
        <v>-</v>
      </c>
      <c r="U20" s="29">
        <v>4668</v>
      </c>
      <c r="V20" s="29">
        <f t="shared" si="7"/>
        <v>2334</v>
      </c>
    </row>
    <row r="21" ht="60" spans="1:22">
      <c r="A21" s="1">
        <v>75</v>
      </c>
      <c r="B21" s="1">
        <v>153</v>
      </c>
      <c r="C21" s="2" t="s">
        <v>126</v>
      </c>
      <c r="D21" s="3">
        <v>4</v>
      </c>
      <c r="E21" s="3" t="s">
        <v>98</v>
      </c>
      <c r="F21" s="13"/>
      <c r="G21" s="13"/>
      <c r="H21" s="3">
        <v>2</v>
      </c>
      <c r="I21" s="13"/>
      <c r="J21" s="19">
        <v>2</v>
      </c>
      <c r="K21" s="23"/>
      <c r="L21" s="3"/>
      <c r="M21" s="13"/>
      <c r="N21" s="13"/>
      <c r="O21" s="13"/>
      <c r="P21" s="3">
        <v>2</v>
      </c>
      <c r="Q21" s="3">
        <v>3</v>
      </c>
      <c r="R21" s="27">
        <f t="shared" si="13"/>
        <v>0.5</v>
      </c>
      <c r="S21" s="27">
        <f t="shared" si="5"/>
        <v>0.25</v>
      </c>
      <c r="T21" s="3" t="str">
        <f t="shared" si="10"/>
        <v>-</v>
      </c>
      <c r="U21" s="29">
        <v>1371.2</v>
      </c>
      <c r="V21" s="29">
        <f t="shared" si="7"/>
        <v>685.6</v>
      </c>
    </row>
    <row r="22" spans="1:22">
      <c r="A22" s="1">
        <v>76</v>
      </c>
      <c r="B22" s="1">
        <v>201</v>
      </c>
      <c r="C22" s="7" t="s">
        <v>127</v>
      </c>
      <c r="D22" s="8">
        <v>24</v>
      </c>
      <c r="E22" s="8">
        <v>7</v>
      </c>
      <c r="F22" s="8"/>
      <c r="G22" s="8"/>
      <c r="H22" s="8">
        <v>16</v>
      </c>
      <c r="I22" s="8"/>
      <c r="J22" s="22">
        <f>SUM(F22:I22)</f>
        <v>16</v>
      </c>
      <c r="K22" s="21"/>
      <c r="L22" s="8"/>
      <c r="M22" s="8"/>
      <c r="N22" s="8">
        <v>1</v>
      </c>
      <c r="O22" s="3">
        <f>SUM(K22:N22)</f>
        <v>1</v>
      </c>
      <c r="P22" s="8">
        <v>14</v>
      </c>
      <c r="Q22" s="8">
        <v>16</v>
      </c>
      <c r="R22" s="27">
        <f t="shared" si="13"/>
        <v>0.416666666666667</v>
      </c>
      <c r="S22" s="27">
        <f t="shared" si="5"/>
        <v>0.333333333333333</v>
      </c>
      <c r="T22" s="3" t="str">
        <f t="shared" si="10"/>
        <v>-</v>
      </c>
      <c r="U22" s="33">
        <v>7055.8</v>
      </c>
      <c r="V22" s="29">
        <f t="shared" si="7"/>
        <v>3527.9</v>
      </c>
    </row>
    <row r="23" spans="1:22">
      <c r="A23" s="1">
        <v>77</v>
      </c>
      <c r="B23" s="1">
        <v>215</v>
      </c>
      <c r="C23" s="7" t="s">
        <v>128</v>
      </c>
      <c r="D23" s="8">
        <v>13</v>
      </c>
      <c r="E23" s="8">
        <v>1</v>
      </c>
      <c r="F23" s="8"/>
      <c r="G23" s="8"/>
      <c r="H23" s="8">
        <v>2</v>
      </c>
      <c r="I23" s="8"/>
      <c r="J23" s="22">
        <f>SUM(F23:I23)</f>
        <v>2</v>
      </c>
      <c r="K23" s="21"/>
      <c r="L23" s="8"/>
      <c r="M23" s="8"/>
      <c r="N23" s="8">
        <v>2</v>
      </c>
      <c r="O23" s="3">
        <f>SUM(K23:N23)</f>
        <v>2</v>
      </c>
      <c r="P23" s="8">
        <v>10</v>
      </c>
      <c r="Q23" s="8">
        <v>9</v>
      </c>
      <c r="R23" s="27">
        <f t="shared" si="13"/>
        <v>0.230769230769231</v>
      </c>
      <c r="S23" s="27">
        <f t="shared" si="5"/>
        <v>0.307692307692308</v>
      </c>
      <c r="T23" s="3" t="str">
        <f t="shared" si="10"/>
        <v>-</v>
      </c>
      <c r="U23" s="33">
        <v>6234.2</v>
      </c>
      <c r="V23" s="29">
        <f t="shared" si="7"/>
        <v>3117.1</v>
      </c>
    </row>
    <row r="24" ht="40.5" spans="1:22">
      <c r="A24" s="1">
        <v>78</v>
      </c>
      <c r="B24" s="1">
        <v>226</v>
      </c>
      <c r="C24" s="9" t="s">
        <v>129</v>
      </c>
      <c r="D24" s="8">
        <v>12</v>
      </c>
      <c r="E24" s="8">
        <v>3</v>
      </c>
      <c r="F24" s="8"/>
      <c r="G24" s="8"/>
      <c r="H24" s="8">
        <v>11</v>
      </c>
      <c r="I24" s="8"/>
      <c r="J24" s="22">
        <v>11</v>
      </c>
      <c r="K24" s="21"/>
      <c r="L24" s="8"/>
      <c r="M24" s="8"/>
      <c r="N24" s="8"/>
      <c r="O24" s="8" t="s">
        <v>98</v>
      </c>
      <c r="P24" s="8">
        <v>4</v>
      </c>
      <c r="Q24" s="8">
        <v>4</v>
      </c>
      <c r="R24" s="27">
        <f t="shared" si="13"/>
        <v>0.666666666666667</v>
      </c>
      <c r="S24" s="27">
        <f t="shared" si="5"/>
        <v>0.666666666666667</v>
      </c>
      <c r="T24" s="3" t="str">
        <f t="shared" si="10"/>
        <v>-</v>
      </c>
      <c r="U24" s="33">
        <v>4402.6</v>
      </c>
      <c r="V24" s="29">
        <f t="shared" si="7"/>
        <v>2201.3</v>
      </c>
    </row>
    <row r="25" ht="40.5" spans="1:22">
      <c r="A25" s="1">
        <v>79</v>
      </c>
      <c r="B25" s="14">
        <v>238</v>
      </c>
      <c r="C25" s="9" t="s">
        <v>130</v>
      </c>
      <c r="D25" s="15">
        <v>23</v>
      </c>
      <c r="E25" s="15"/>
      <c r="F25" s="15"/>
      <c r="G25" s="15"/>
      <c r="H25" s="15">
        <v>5</v>
      </c>
      <c r="I25" s="15"/>
      <c r="J25" s="24">
        <v>5</v>
      </c>
      <c r="K25" s="25"/>
      <c r="L25" s="15"/>
      <c r="M25" s="16"/>
      <c r="N25" s="15"/>
      <c r="O25" s="15"/>
      <c r="P25" s="15">
        <v>18</v>
      </c>
      <c r="Q25" s="15">
        <v>17</v>
      </c>
      <c r="R25" s="27">
        <f t="shared" si="13"/>
        <v>0.217391304347826</v>
      </c>
      <c r="S25" s="27">
        <f t="shared" si="5"/>
        <v>0.260869565217391</v>
      </c>
      <c r="T25" s="3" t="str">
        <f t="shared" si="10"/>
        <v>-</v>
      </c>
      <c r="U25" s="34">
        <v>7987.8</v>
      </c>
      <c r="V25" s="33">
        <f t="shared" si="7"/>
        <v>3993.9</v>
      </c>
    </row>
    <row r="26" ht="40.5" spans="1:22">
      <c r="A26" s="1">
        <v>80</v>
      </c>
      <c r="B26" s="1">
        <v>319</v>
      </c>
      <c r="C26" s="10" t="s">
        <v>131</v>
      </c>
      <c r="D26" s="15">
        <v>4</v>
      </c>
      <c r="E26" s="15"/>
      <c r="F26" s="16"/>
      <c r="G26" s="16"/>
      <c r="H26" s="15">
        <v>1</v>
      </c>
      <c r="I26" s="16"/>
      <c r="J26" s="15">
        <v>1</v>
      </c>
      <c r="K26" s="26"/>
      <c r="L26" s="15"/>
      <c r="M26" s="16"/>
      <c r="N26" s="16"/>
      <c r="O26" s="16"/>
      <c r="P26" s="15">
        <v>3</v>
      </c>
      <c r="Q26" s="15">
        <v>3</v>
      </c>
      <c r="R26" s="27">
        <f t="shared" si="13"/>
        <v>0.25</v>
      </c>
      <c r="S26" s="27">
        <f t="shared" si="5"/>
        <v>0.25</v>
      </c>
      <c r="T26" s="3" t="str">
        <f t="shared" si="10"/>
        <v>-</v>
      </c>
      <c r="U26" s="34">
        <v>2714</v>
      </c>
      <c r="V26" s="29">
        <f t="shared" si="7"/>
        <v>1357</v>
      </c>
    </row>
    <row r="27" ht="40.5" spans="1:22">
      <c r="A27" s="1">
        <v>81</v>
      </c>
      <c r="B27" s="1">
        <v>328</v>
      </c>
      <c r="C27" s="10" t="s">
        <v>132</v>
      </c>
      <c r="D27" s="15">
        <v>11</v>
      </c>
      <c r="E27" s="15">
        <v>3</v>
      </c>
      <c r="F27" s="16">
        <v>1</v>
      </c>
      <c r="G27" s="16"/>
      <c r="H27" s="15">
        <v>7</v>
      </c>
      <c r="I27" s="16"/>
      <c r="J27" s="15">
        <v>8</v>
      </c>
      <c r="K27" s="26"/>
      <c r="L27" s="15"/>
      <c r="M27" s="16"/>
      <c r="N27" s="16"/>
      <c r="O27" s="16"/>
      <c r="P27" s="15">
        <v>6</v>
      </c>
      <c r="Q27" s="15">
        <v>5</v>
      </c>
      <c r="R27" s="27">
        <f t="shared" si="13"/>
        <v>0.454545454545455</v>
      </c>
      <c r="S27" s="27">
        <f t="shared" si="5"/>
        <v>0.545454545454545</v>
      </c>
      <c r="T27" s="3" t="str">
        <f t="shared" si="10"/>
        <v>-</v>
      </c>
      <c r="U27" s="34">
        <v>3371.4</v>
      </c>
      <c r="V27" s="29">
        <f t="shared" si="7"/>
        <v>1685.7</v>
      </c>
    </row>
    <row r="28" ht="40.5" spans="1:22">
      <c r="A28" s="1">
        <v>82</v>
      </c>
      <c r="B28" s="1">
        <v>355</v>
      </c>
      <c r="C28" s="10" t="s">
        <v>133</v>
      </c>
      <c r="D28" s="15">
        <v>4</v>
      </c>
      <c r="E28" s="15">
        <v>1</v>
      </c>
      <c r="F28" s="16"/>
      <c r="G28" s="16"/>
      <c r="H28" s="15">
        <v>3</v>
      </c>
      <c r="I28" s="16"/>
      <c r="J28" s="15">
        <v>3</v>
      </c>
      <c r="K28" s="26"/>
      <c r="L28" s="15"/>
      <c r="M28" s="16"/>
      <c r="N28" s="16"/>
      <c r="O28" s="16"/>
      <c r="P28" s="15">
        <v>2</v>
      </c>
      <c r="Q28" s="15">
        <v>2</v>
      </c>
      <c r="R28" s="27">
        <f t="shared" si="13"/>
        <v>0.5</v>
      </c>
      <c r="S28" s="27">
        <f t="shared" si="5"/>
        <v>0.5</v>
      </c>
      <c r="T28" s="3" t="str">
        <f t="shared" si="10"/>
        <v>-</v>
      </c>
      <c r="U28" s="34">
        <v>697.4</v>
      </c>
      <c r="V28" s="29">
        <f t="shared" si="7"/>
        <v>348.7</v>
      </c>
    </row>
    <row r="29" ht="54" spans="1:22">
      <c r="A29" s="1">
        <v>83</v>
      </c>
      <c r="B29" s="1">
        <v>367</v>
      </c>
      <c r="C29" s="10" t="s">
        <v>134</v>
      </c>
      <c r="D29" s="15">
        <v>22</v>
      </c>
      <c r="E29" s="15">
        <v>1</v>
      </c>
      <c r="F29" s="16"/>
      <c r="G29" s="16"/>
      <c r="H29" s="15">
        <v>6</v>
      </c>
      <c r="I29" s="16">
        <v>1</v>
      </c>
      <c r="J29" s="15">
        <v>7</v>
      </c>
      <c r="K29" s="26"/>
      <c r="L29" s="15"/>
      <c r="M29" s="16"/>
      <c r="N29" s="16"/>
      <c r="O29" s="16"/>
      <c r="P29" s="15">
        <v>16</v>
      </c>
      <c r="Q29" s="15">
        <v>16</v>
      </c>
      <c r="R29" s="27">
        <f t="shared" si="13"/>
        <v>0.272727272727273</v>
      </c>
      <c r="S29" s="27">
        <f t="shared" si="5"/>
        <v>0.272727272727273</v>
      </c>
      <c r="T29" s="3" t="str">
        <f t="shared" si="10"/>
        <v>-</v>
      </c>
      <c r="U29" s="34">
        <v>7907.2</v>
      </c>
      <c r="V29" s="29">
        <f t="shared" si="7"/>
        <v>3953.6</v>
      </c>
    </row>
    <row r="30" ht="54" spans="1:22">
      <c r="A30" s="1">
        <v>84</v>
      </c>
      <c r="B30" s="1">
        <v>383</v>
      </c>
      <c r="C30" s="10" t="s">
        <v>135</v>
      </c>
      <c r="D30" s="15">
        <v>14</v>
      </c>
      <c r="E30" s="15">
        <v>6</v>
      </c>
      <c r="F30" s="16"/>
      <c r="G30" s="16"/>
      <c r="H30" s="15">
        <v>15</v>
      </c>
      <c r="I30" s="16"/>
      <c r="J30" s="15">
        <v>15</v>
      </c>
      <c r="K30" s="26"/>
      <c r="L30" s="15"/>
      <c r="M30" s="16"/>
      <c r="N30" s="16"/>
      <c r="O30" s="16" t="s">
        <v>98</v>
      </c>
      <c r="P30" s="15">
        <v>6</v>
      </c>
      <c r="Q30" s="15">
        <v>5</v>
      </c>
      <c r="R30" s="27">
        <f t="shared" si="13"/>
        <v>0.571428571428571</v>
      </c>
      <c r="S30" s="27">
        <f t="shared" si="5"/>
        <v>0.642857142857143</v>
      </c>
      <c r="T30" s="3" t="str">
        <f t="shared" si="10"/>
        <v>-</v>
      </c>
      <c r="U30" s="34">
        <v>3329.6</v>
      </c>
      <c r="V30" s="29">
        <f t="shared" si="7"/>
        <v>1664.8</v>
      </c>
    </row>
    <row r="31" ht="40.5" spans="1:22">
      <c r="A31" s="1">
        <v>85</v>
      </c>
      <c r="B31" s="1">
        <v>395</v>
      </c>
      <c r="C31" s="10" t="s">
        <v>136</v>
      </c>
      <c r="D31" s="15">
        <v>8</v>
      </c>
      <c r="E31" s="15">
        <v>1</v>
      </c>
      <c r="F31" s="16"/>
      <c r="G31" s="16"/>
      <c r="H31" s="15">
        <v>3</v>
      </c>
      <c r="I31" s="16"/>
      <c r="J31" s="15">
        <v>3</v>
      </c>
      <c r="K31" s="26"/>
      <c r="L31" s="15"/>
      <c r="M31" s="16"/>
      <c r="N31" s="16"/>
      <c r="O31" s="16"/>
      <c r="P31" s="15">
        <v>6</v>
      </c>
      <c r="Q31" s="15">
        <v>6</v>
      </c>
      <c r="R31" s="27">
        <f t="shared" si="13"/>
        <v>0.25</v>
      </c>
      <c r="S31" s="27">
        <f t="shared" si="5"/>
        <v>0.25</v>
      </c>
      <c r="T31" s="3" t="str">
        <f t="shared" si="10"/>
        <v>-</v>
      </c>
      <c r="U31" s="34">
        <v>3407.6</v>
      </c>
      <c r="V31" s="29">
        <f t="shared" si="7"/>
        <v>1703.8</v>
      </c>
    </row>
    <row r="32" ht="40.5" spans="1:22">
      <c r="A32" s="1">
        <v>86</v>
      </c>
      <c r="B32" s="1">
        <v>421</v>
      </c>
      <c r="C32" s="10" t="s">
        <v>137</v>
      </c>
      <c r="D32" s="15">
        <v>8</v>
      </c>
      <c r="E32" s="15">
        <v>6</v>
      </c>
      <c r="F32" s="16"/>
      <c r="G32" s="16"/>
      <c r="H32" s="15">
        <v>6</v>
      </c>
      <c r="I32" s="16"/>
      <c r="J32" s="15">
        <v>6</v>
      </c>
      <c r="K32" s="26"/>
      <c r="L32" s="15">
        <v>1</v>
      </c>
      <c r="M32" s="16"/>
      <c r="N32" s="16"/>
      <c r="O32" s="16">
        <v>1</v>
      </c>
      <c r="P32" s="15">
        <v>6</v>
      </c>
      <c r="Q32" s="15">
        <v>2</v>
      </c>
      <c r="R32" s="27">
        <f t="shared" si="13"/>
        <v>0.25</v>
      </c>
      <c r="S32" s="27">
        <f t="shared" si="5"/>
        <v>0.75</v>
      </c>
      <c r="T32" s="3" t="str">
        <f t="shared" si="10"/>
        <v>-</v>
      </c>
      <c r="U32" s="34">
        <v>4938</v>
      </c>
      <c r="V32" s="29">
        <f t="shared" si="7"/>
        <v>2469</v>
      </c>
    </row>
    <row r="33" ht="40.5" spans="1:22">
      <c r="A33" s="1">
        <v>87</v>
      </c>
      <c r="B33" s="1">
        <v>432</v>
      </c>
      <c r="C33" s="10" t="s">
        <v>138</v>
      </c>
      <c r="D33" s="15">
        <v>4</v>
      </c>
      <c r="E33" s="15">
        <v>1</v>
      </c>
      <c r="F33" s="16"/>
      <c r="G33" s="16"/>
      <c r="H33" s="15">
        <v>2</v>
      </c>
      <c r="I33" s="16"/>
      <c r="J33" s="15">
        <v>2</v>
      </c>
      <c r="K33" s="26"/>
      <c r="L33" s="15"/>
      <c r="M33" s="16"/>
      <c r="N33" s="16"/>
      <c r="O33" s="16"/>
      <c r="P33" s="15">
        <v>3</v>
      </c>
      <c r="Q33" s="15">
        <v>2</v>
      </c>
      <c r="R33" s="27">
        <f t="shared" si="13"/>
        <v>0.25</v>
      </c>
      <c r="S33" s="27">
        <f t="shared" si="5"/>
        <v>0.5</v>
      </c>
      <c r="T33" s="3" t="str">
        <f t="shared" si="10"/>
        <v>-</v>
      </c>
      <c r="U33" s="34">
        <v>1672.8</v>
      </c>
      <c r="V33" s="29">
        <f t="shared" si="7"/>
        <v>836.4</v>
      </c>
    </row>
    <row r="34" ht="40.5" spans="1:22">
      <c r="A34" s="1">
        <v>88</v>
      </c>
      <c r="B34" s="1">
        <v>448</v>
      </c>
      <c r="C34" s="10" t="s">
        <v>139</v>
      </c>
      <c r="D34" s="15">
        <v>12</v>
      </c>
      <c r="E34" s="15"/>
      <c r="F34" s="16"/>
      <c r="G34" s="16"/>
      <c r="H34" s="15">
        <v>6</v>
      </c>
      <c r="I34" s="16"/>
      <c r="J34" s="15">
        <v>6</v>
      </c>
      <c r="K34" s="26"/>
      <c r="L34" s="15"/>
      <c r="M34" s="16"/>
      <c r="N34" s="16"/>
      <c r="O34" s="16"/>
      <c r="P34" s="15">
        <v>7</v>
      </c>
      <c r="Q34" s="15">
        <v>5</v>
      </c>
      <c r="R34" s="27">
        <f t="shared" si="13"/>
        <v>0.416666666666667</v>
      </c>
      <c r="S34" s="27">
        <f t="shared" ref="S34:S64" si="14">(D34-Q34)/D34</f>
        <v>0.583333333333333</v>
      </c>
      <c r="T34" s="3" t="str">
        <f t="shared" si="10"/>
        <v>-</v>
      </c>
      <c r="U34" s="34">
        <v>3614.2</v>
      </c>
      <c r="V34" s="29">
        <f t="shared" ref="V34:V64" si="15">SUM(U34/2)</f>
        <v>1807.1</v>
      </c>
    </row>
    <row r="35" ht="54" spans="1:22">
      <c r="A35" s="1">
        <v>89</v>
      </c>
      <c r="B35" s="1">
        <v>452</v>
      </c>
      <c r="C35" s="10" t="s">
        <v>140</v>
      </c>
      <c r="D35" s="15">
        <v>23</v>
      </c>
      <c r="E35" s="15">
        <v>5</v>
      </c>
      <c r="F35" s="16"/>
      <c r="G35" s="16"/>
      <c r="H35" s="15">
        <v>9</v>
      </c>
      <c r="I35" s="16"/>
      <c r="J35" s="15">
        <v>9</v>
      </c>
      <c r="K35" s="26">
        <v>13</v>
      </c>
      <c r="L35" s="15"/>
      <c r="M35" s="16"/>
      <c r="N35" s="16"/>
      <c r="O35" s="16"/>
      <c r="P35" s="15">
        <v>13</v>
      </c>
      <c r="Q35" s="15">
        <v>6</v>
      </c>
      <c r="R35" s="27">
        <f t="shared" si="13"/>
        <v>0.434782608695652</v>
      </c>
      <c r="S35" s="27">
        <f t="shared" si="14"/>
        <v>0.739130434782609</v>
      </c>
      <c r="T35" s="3" t="str">
        <f t="shared" si="10"/>
        <v>-</v>
      </c>
      <c r="U35" s="34">
        <v>3731</v>
      </c>
      <c r="V35" s="29">
        <f t="shared" si="15"/>
        <v>1865.5</v>
      </c>
    </row>
    <row r="36" ht="67.5" spans="1:22">
      <c r="A36" s="1">
        <v>90</v>
      </c>
      <c r="B36" s="14">
        <v>487</v>
      </c>
      <c r="C36" s="10" t="s">
        <v>141</v>
      </c>
      <c r="D36" s="15">
        <v>4</v>
      </c>
      <c r="E36" s="15">
        <v>1</v>
      </c>
      <c r="F36" s="16"/>
      <c r="G36" s="16"/>
      <c r="H36" s="15">
        <v>4</v>
      </c>
      <c r="I36" s="16"/>
      <c r="J36" s="15">
        <v>4</v>
      </c>
      <c r="K36" s="26"/>
      <c r="L36" s="15"/>
      <c r="M36" s="16"/>
      <c r="N36" s="16"/>
      <c r="O36" s="16"/>
      <c r="P36" s="15">
        <v>1</v>
      </c>
      <c r="Q36" s="15">
        <v>3</v>
      </c>
      <c r="R36" s="27">
        <f t="shared" si="13"/>
        <v>0.75</v>
      </c>
      <c r="S36" s="27">
        <f t="shared" si="14"/>
        <v>0.25</v>
      </c>
      <c r="T36" s="3" t="str">
        <f t="shared" si="10"/>
        <v>-</v>
      </c>
      <c r="U36" s="34">
        <v>648.8</v>
      </c>
      <c r="V36" s="29">
        <f t="shared" si="15"/>
        <v>324.4</v>
      </c>
    </row>
    <row r="37" ht="67.5" spans="1:22">
      <c r="A37" s="1">
        <v>91</v>
      </c>
      <c r="B37" s="14">
        <v>488</v>
      </c>
      <c r="C37" s="10" t="s">
        <v>142</v>
      </c>
      <c r="D37" s="15">
        <v>8</v>
      </c>
      <c r="E37" s="15"/>
      <c r="F37" s="16"/>
      <c r="G37" s="16"/>
      <c r="H37" s="15">
        <v>2</v>
      </c>
      <c r="I37" s="16"/>
      <c r="J37" s="15">
        <v>2</v>
      </c>
      <c r="K37" s="26"/>
      <c r="L37" s="15"/>
      <c r="M37" s="16"/>
      <c r="N37" s="16"/>
      <c r="O37" s="16"/>
      <c r="P37" s="15">
        <v>6</v>
      </c>
      <c r="Q37" s="15">
        <v>6</v>
      </c>
      <c r="R37" s="27">
        <f t="shared" si="13"/>
        <v>0.25</v>
      </c>
      <c r="S37" s="27">
        <f t="shared" si="14"/>
        <v>0.25</v>
      </c>
      <c r="T37" s="3" t="str">
        <f t="shared" si="10"/>
        <v>-</v>
      </c>
      <c r="U37" s="34">
        <v>6313.6</v>
      </c>
      <c r="V37" s="29">
        <f t="shared" si="15"/>
        <v>3156.8</v>
      </c>
    </row>
    <row r="38" ht="22.5" spans="1:22">
      <c r="A38" s="1">
        <v>92</v>
      </c>
      <c r="B38" s="1">
        <v>521</v>
      </c>
      <c r="C38" s="17" t="s">
        <v>143</v>
      </c>
      <c r="D38" s="3">
        <v>18</v>
      </c>
      <c r="E38" s="3">
        <v>1</v>
      </c>
      <c r="F38" s="13"/>
      <c r="G38" s="13"/>
      <c r="H38" s="3">
        <v>5</v>
      </c>
      <c r="I38" s="13"/>
      <c r="J38" s="3">
        <v>5</v>
      </c>
      <c r="K38" s="23"/>
      <c r="L38" s="3"/>
      <c r="M38" s="13"/>
      <c r="N38" s="13"/>
      <c r="O38" s="13"/>
      <c r="P38" s="3">
        <v>14</v>
      </c>
      <c r="Q38" s="3">
        <v>13</v>
      </c>
      <c r="R38" s="27">
        <f t="shared" si="13"/>
        <v>0.222222222222222</v>
      </c>
      <c r="S38" s="27">
        <f t="shared" si="14"/>
        <v>0.277777777777778</v>
      </c>
      <c r="T38" s="3" t="str">
        <f t="shared" si="10"/>
        <v>-</v>
      </c>
      <c r="U38" s="29">
        <v>5908.4</v>
      </c>
      <c r="V38" s="29">
        <f t="shared" si="15"/>
        <v>2954.2</v>
      </c>
    </row>
    <row r="39" ht="36" spans="1:22">
      <c r="A39" s="1">
        <v>93</v>
      </c>
      <c r="B39" s="1">
        <v>528</v>
      </c>
      <c r="C39" s="18" t="s">
        <v>144</v>
      </c>
      <c r="D39" s="3">
        <v>4</v>
      </c>
      <c r="E39" s="3"/>
      <c r="F39" s="13"/>
      <c r="G39" s="13"/>
      <c r="H39" s="3">
        <v>1</v>
      </c>
      <c r="I39" s="13"/>
      <c r="J39" s="3">
        <v>1</v>
      </c>
      <c r="K39" s="23"/>
      <c r="L39" s="3"/>
      <c r="M39" s="13"/>
      <c r="N39" s="13"/>
      <c r="O39" s="13"/>
      <c r="P39" s="3">
        <v>3</v>
      </c>
      <c r="Q39" s="3">
        <v>3</v>
      </c>
      <c r="R39" s="27">
        <f t="shared" si="13"/>
        <v>0.25</v>
      </c>
      <c r="S39" s="27">
        <f t="shared" si="14"/>
        <v>0.25</v>
      </c>
      <c r="T39" s="3" t="str">
        <f t="shared" si="10"/>
        <v>-</v>
      </c>
      <c r="U39" s="29">
        <v>1362.4</v>
      </c>
      <c r="V39" s="29">
        <f t="shared" si="15"/>
        <v>681.2</v>
      </c>
    </row>
    <row r="40" ht="48" spans="1:22">
      <c r="A40" s="1">
        <v>94</v>
      </c>
      <c r="B40" s="1">
        <v>14</v>
      </c>
      <c r="C40" s="2" t="s">
        <v>145</v>
      </c>
      <c r="D40" s="3">
        <v>55</v>
      </c>
      <c r="E40" s="3">
        <v>36</v>
      </c>
      <c r="F40" s="3"/>
      <c r="G40" s="3"/>
      <c r="H40" s="3">
        <v>31</v>
      </c>
      <c r="I40" s="3"/>
      <c r="J40" s="3">
        <f t="shared" ref="J40:J44" si="16">SUM(F40:I40)</f>
        <v>31</v>
      </c>
      <c r="K40" s="3">
        <v>15</v>
      </c>
      <c r="L40" s="3"/>
      <c r="M40" s="3">
        <v>1</v>
      </c>
      <c r="N40" s="3"/>
      <c r="O40" s="3">
        <v>1</v>
      </c>
      <c r="P40" s="3">
        <v>44</v>
      </c>
      <c r="Q40" s="3">
        <v>25</v>
      </c>
      <c r="R40" s="27"/>
      <c r="S40" s="27">
        <f t="shared" si="14"/>
        <v>0.545454545454545</v>
      </c>
      <c r="T40" s="28" t="str">
        <f t="shared" ref="T40" si="17">IF(D40&lt;=P40,"-",IF((D40-P40-J40)/D40&lt;=0,"-",(D40-P40-J40)/D40))</f>
        <v>-</v>
      </c>
      <c r="U40" s="29">
        <v>22690.4</v>
      </c>
      <c r="V40" s="29">
        <f t="shared" si="15"/>
        <v>11345.2</v>
      </c>
    </row>
    <row r="41" ht="36" spans="1:22">
      <c r="A41" s="1">
        <v>95</v>
      </c>
      <c r="B41" s="1">
        <v>15</v>
      </c>
      <c r="C41" s="2" t="s">
        <v>146</v>
      </c>
      <c r="D41" s="3">
        <v>77</v>
      </c>
      <c r="E41" s="3">
        <v>59</v>
      </c>
      <c r="F41" s="3"/>
      <c r="G41" s="3"/>
      <c r="H41" s="3">
        <v>45</v>
      </c>
      <c r="I41" s="3"/>
      <c r="J41" s="3">
        <f t="shared" si="16"/>
        <v>45</v>
      </c>
      <c r="K41" s="3">
        <v>12</v>
      </c>
      <c r="L41" s="3"/>
      <c r="M41" s="3"/>
      <c r="N41" s="3"/>
      <c r="O41" s="3">
        <v>0</v>
      </c>
      <c r="P41" s="3">
        <v>79</v>
      </c>
      <c r="Q41" s="3">
        <v>32</v>
      </c>
      <c r="R41" s="27"/>
      <c r="S41" s="27">
        <f t="shared" si="14"/>
        <v>0.584415584415584</v>
      </c>
      <c r="T41" s="28" t="str">
        <f t="shared" ref="T41:T53" si="18">IF(D41&lt;=P41,"-",IF((D41-P41-J41)/D41&lt;=0,"-",(D41-P41-J41)/D41))</f>
        <v>-</v>
      </c>
      <c r="U41" s="29">
        <v>23613.2</v>
      </c>
      <c r="V41" s="29">
        <f t="shared" si="15"/>
        <v>11806.6</v>
      </c>
    </row>
    <row r="42" ht="36" spans="1:22">
      <c r="A42" s="1">
        <v>96</v>
      </c>
      <c r="B42" s="1">
        <v>45</v>
      </c>
      <c r="C42" s="2" t="s">
        <v>147</v>
      </c>
      <c r="D42" s="3">
        <v>63</v>
      </c>
      <c r="E42" s="3">
        <v>10</v>
      </c>
      <c r="F42" s="3">
        <v>1</v>
      </c>
      <c r="G42" s="3"/>
      <c r="H42" s="3">
        <v>17</v>
      </c>
      <c r="I42" s="3">
        <v>1</v>
      </c>
      <c r="J42" s="3">
        <f t="shared" si="16"/>
        <v>19</v>
      </c>
      <c r="K42" s="3"/>
      <c r="L42" s="3"/>
      <c r="M42" s="3"/>
      <c r="N42" s="3"/>
      <c r="O42" s="3">
        <v>0</v>
      </c>
      <c r="P42" s="3">
        <v>54</v>
      </c>
      <c r="Q42" s="3">
        <v>43</v>
      </c>
      <c r="R42" s="27"/>
      <c r="S42" s="27">
        <f t="shared" si="14"/>
        <v>0.317460317460317</v>
      </c>
      <c r="T42" s="28" t="str">
        <f t="shared" si="18"/>
        <v>-</v>
      </c>
      <c r="U42" s="29">
        <v>24938.2</v>
      </c>
      <c r="V42" s="29">
        <f t="shared" si="15"/>
        <v>12469.1</v>
      </c>
    </row>
    <row r="43" ht="48" spans="1:22">
      <c r="A43" s="1">
        <v>97</v>
      </c>
      <c r="B43" s="1">
        <v>76</v>
      </c>
      <c r="C43" s="2" t="s">
        <v>148</v>
      </c>
      <c r="D43" s="3">
        <v>60</v>
      </c>
      <c r="E43" s="3">
        <v>14</v>
      </c>
      <c r="F43" s="3"/>
      <c r="G43" s="3"/>
      <c r="H43" s="3">
        <v>26</v>
      </c>
      <c r="I43" s="3"/>
      <c r="J43" s="3">
        <f t="shared" si="16"/>
        <v>26</v>
      </c>
      <c r="K43" s="3"/>
      <c r="L43" s="3"/>
      <c r="M43" s="3"/>
      <c r="N43" s="3"/>
      <c r="O43" s="3">
        <v>0</v>
      </c>
      <c r="P43" s="3">
        <v>49</v>
      </c>
      <c r="Q43" s="3">
        <v>42</v>
      </c>
      <c r="R43" s="27"/>
      <c r="S43" s="27">
        <f t="shared" si="14"/>
        <v>0.3</v>
      </c>
      <c r="T43" s="28" t="str">
        <f t="shared" si="18"/>
        <v>-</v>
      </c>
      <c r="U43" s="29">
        <v>20875</v>
      </c>
      <c r="V43" s="29">
        <f t="shared" si="15"/>
        <v>10437.5</v>
      </c>
    </row>
    <row r="44" ht="36" spans="1:22">
      <c r="A44" s="1">
        <v>98</v>
      </c>
      <c r="B44" s="1">
        <v>100</v>
      </c>
      <c r="C44" s="2" t="s">
        <v>149</v>
      </c>
      <c r="D44" s="3">
        <v>71</v>
      </c>
      <c r="E44" s="3">
        <v>28</v>
      </c>
      <c r="F44" s="3"/>
      <c r="G44" s="3"/>
      <c r="H44" s="3">
        <v>31</v>
      </c>
      <c r="I44" s="3"/>
      <c r="J44" s="3">
        <f t="shared" si="16"/>
        <v>31</v>
      </c>
      <c r="K44" s="3"/>
      <c r="L44" s="3"/>
      <c r="M44" s="3"/>
      <c r="N44" s="3"/>
      <c r="O44" s="3">
        <v>0</v>
      </c>
      <c r="P44" s="3">
        <v>68</v>
      </c>
      <c r="Q44" s="3">
        <v>51</v>
      </c>
      <c r="R44" s="27"/>
      <c r="S44" s="27">
        <f t="shared" si="14"/>
        <v>0.28169014084507</v>
      </c>
      <c r="T44" s="28" t="str">
        <f t="shared" si="18"/>
        <v>-</v>
      </c>
      <c r="U44" s="29">
        <v>23245.6</v>
      </c>
      <c r="V44" s="29">
        <f t="shared" si="15"/>
        <v>11622.8</v>
      </c>
    </row>
    <row r="45" ht="72" spans="1:22">
      <c r="A45" s="1">
        <v>99</v>
      </c>
      <c r="B45" s="1">
        <v>123</v>
      </c>
      <c r="C45" s="2" t="s">
        <v>150</v>
      </c>
      <c r="D45" s="3">
        <v>30</v>
      </c>
      <c r="E45" s="3">
        <v>29</v>
      </c>
      <c r="F45" s="3"/>
      <c r="G45" s="3"/>
      <c r="H45" s="3">
        <v>35</v>
      </c>
      <c r="I45" s="3"/>
      <c r="J45" s="22">
        <v>35</v>
      </c>
      <c r="K45" s="3"/>
      <c r="L45" s="3"/>
      <c r="M45" s="3"/>
      <c r="N45" s="3"/>
      <c r="O45" s="3">
        <v>0</v>
      </c>
      <c r="P45" s="3">
        <v>24</v>
      </c>
      <c r="Q45" s="3">
        <v>22</v>
      </c>
      <c r="R45" s="27"/>
      <c r="S45" s="27">
        <f t="shared" si="14"/>
        <v>0.266666666666667</v>
      </c>
      <c r="T45" s="28" t="str">
        <f t="shared" si="18"/>
        <v>-</v>
      </c>
      <c r="U45" s="29">
        <v>11917.6</v>
      </c>
      <c r="V45" s="29">
        <f t="shared" si="15"/>
        <v>5958.8</v>
      </c>
    </row>
    <row r="46" ht="36" spans="1:22">
      <c r="A46" s="1">
        <v>100</v>
      </c>
      <c r="B46" s="1">
        <v>212</v>
      </c>
      <c r="C46" s="2" t="s">
        <v>151</v>
      </c>
      <c r="D46" s="3">
        <v>52</v>
      </c>
      <c r="E46" s="3">
        <v>27</v>
      </c>
      <c r="F46" s="3"/>
      <c r="G46" s="3"/>
      <c r="H46" s="3">
        <v>29</v>
      </c>
      <c r="I46" s="3"/>
      <c r="J46" s="3">
        <f t="shared" ref="J46:J48" si="19">SUM(F46:I46)</f>
        <v>29</v>
      </c>
      <c r="K46" s="3"/>
      <c r="L46" s="3"/>
      <c r="M46" s="3"/>
      <c r="N46" s="3">
        <v>1</v>
      </c>
      <c r="O46" s="3">
        <f>SUM(K46:N46)</f>
        <v>1</v>
      </c>
      <c r="P46" s="3">
        <v>49</v>
      </c>
      <c r="Q46" s="3">
        <v>41</v>
      </c>
      <c r="R46" s="27"/>
      <c r="S46" s="27">
        <f t="shared" si="14"/>
        <v>0.211538461538462</v>
      </c>
      <c r="T46" s="28" t="str">
        <f t="shared" si="18"/>
        <v>-</v>
      </c>
      <c r="U46" s="29">
        <v>20757.4</v>
      </c>
      <c r="V46" s="29">
        <f t="shared" si="15"/>
        <v>10378.7</v>
      </c>
    </row>
    <row r="47" ht="36" spans="1:22">
      <c r="A47" s="1">
        <v>101</v>
      </c>
      <c r="B47" s="1">
        <v>217</v>
      </c>
      <c r="C47" s="2" t="s">
        <v>152</v>
      </c>
      <c r="D47" s="3">
        <v>50</v>
      </c>
      <c r="E47" s="3">
        <v>21</v>
      </c>
      <c r="F47" s="3">
        <v>1</v>
      </c>
      <c r="G47" s="3">
        <v>1</v>
      </c>
      <c r="H47" s="3">
        <v>4</v>
      </c>
      <c r="I47" s="3"/>
      <c r="J47" s="3">
        <f t="shared" si="19"/>
        <v>6</v>
      </c>
      <c r="K47" s="3">
        <v>17</v>
      </c>
      <c r="L47" s="3"/>
      <c r="M47" s="3"/>
      <c r="N47" s="3"/>
      <c r="O47" s="3">
        <v>0</v>
      </c>
      <c r="P47" s="3">
        <v>48</v>
      </c>
      <c r="Q47" s="3">
        <v>34</v>
      </c>
      <c r="R47" s="27"/>
      <c r="S47" s="27">
        <f t="shared" si="14"/>
        <v>0.32</v>
      </c>
      <c r="T47" s="28" t="str">
        <f t="shared" si="18"/>
        <v>-</v>
      </c>
      <c r="U47" s="29">
        <v>23389.08</v>
      </c>
      <c r="V47" s="29">
        <f t="shared" si="15"/>
        <v>11694.54</v>
      </c>
    </row>
    <row r="48" ht="54" spans="1:22">
      <c r="A48" s="1">
        <v>102</v>
      </c>
      <c r="B48" s="1">
        <v>233</v>
      </c>
      <c r="C48" s="9" t="s">
        <v>153</v>
      </c>
      <c r="D48" s="3">
        <v>43</v>
      </c>
      <c r="E48" s="3">
        <v>2</v>
      </c>
      <c r="F48" s="3"/>
      <c r="G48" s="3"/>
      <c r="H48" s="3">
        <v>7</v>
      </c>
      <c r="I48" s="3"/>
      <c r="J48" s="3">
        <f t="shared" si="19"/>
        <v>7</v>
      </c>
      <c r="K48" s="3"/>
      <c r="L48" s="3"/>
      <c r="M48" s="3">
        <v>2</v>
      </c>
      <c r="N48" s="3">
        <v>1</v>
      </c>
      <c r="O48" s="3">
        <v>3</v>
      </c>
      <c r="P48" s="3">
        <v>35</v>
      </c>
      <c r="Q48" s="3">
        <v>34</v>
      </c>
      <c r="R48" s="27" t="s">
        <v>98</v>
      </c>
      <c r="S48" s="27">
        <f t="shared" si="14"/>
        <v>0.209302325581395</v>
      </c>
      <c r="T48" s="28">
        <f t="shared" si="18"/>
        <v>0.0232558139534884</v>
      </c>
      <c r="U48" s="29">
        <v>16724.4</v>
      </c>
      <c r="V48" s="29">
        <f t="shared" si="15"/>
        <v>8362.2</v>
      </c>
    </row>
    <row r="49" ht="54" spans="1:22">
      <c r="A49" s="1">
        <v>103</v>
      </c>
      <c r="B49" s="1">
        <v>253</v>
      </c>
      <c r="C49" s="10" t="s">
        <v>154</v>
      </c>
      <c r="D49" s="3">
        <v>45</v>
      </c>
      <c r="E49" s="3">
        <v>5</v>
      </c>
      <c r="F49" s="3"/>
      <c r="G49" s="3"/>
      <c r="H49" s="3">
        <v>14</v>
      </c>
      <c r="I49" s="3"/>
      <c r="J49" s="3">
        <v>14</v>
      </c>
      <c r="K49" s="3"/>
      <c r="L49" s="3"/>
      <c r="M49" s="3"/>
      <c r="N49" s="3"/>
      <c r="O49" s="3">
        <v>0</v>
      </c>
      <c r="P49" s="3">
        <v>36</v>
      </c>
      <c r="Q49" s="3">
        <v>35</v>
      </c>
      <c r="R49" s="27"/>
      <c r="S49" s="27">
        <f t="shared" si="14"/>
        <v>0.222222222222222</v>
      </c>
      <c r="T49" s="28" t="str">
        <f t="shared" si="18"/>
        <v>-</v>
      </c>
      <c r="U49" s="29">
        <v>16860.6</v>
      </c>
      <c r="V49" s="29">
        <f t="shared" si="15"/>
        <v>8430.3</v>
      </c>
    </row>
    <row r="50" ht="54" spans="1:22">
      <c r="A50" s="1">
        <v>104</v>
      </c>
      <c r="B50" s="1">
        <v>315</v>
      </c>
      <c r="C50" s="10" t="s">
        <v>155</v>
      </c>
      <c r="D50" s="3">
        <v>37</v>
      </c>
      <c r="E50" s="3">
        <v>13</v>
      </c>
      <c r="F50" s="3"/>
      <c r="G50" s="3"/>
      <c r="H50" s="3">
        <v>10</v>
      </c>
      <c r="I50" s="3"/>
      <c r="J50" s="3">
        <v>10</v>
      </c>
      <c r="K50" s="3"/>
      <c r="L50" s="3"/>
      <c r="M50" s="3"/>
      <c r="N50" s="3">
        <v>2</v>
      </c>
      <c r="O50" s="3">
        <v>2</v>
      </c>
      <c r="P50" s="3">
        <v>38</v>
      </c>
      <c r="Q50" s="3">
        <v>23</v>
      </c>
      <c r="R50" s="27"/>
      <c r="S50" s="27">
        <f t="shared" si="14"/>
        <v>0.378378378378378</v>
      </c>
      <c r="T50" s="28" t="str">
        <f t="shared" si="18"/>
        <v>-</v>
      </c>
      <c r="U50" s="29">
        <v>28902.8</v>
      </c>
      <c r="V50" s="29">
        <f t="shared" si="15"/>
        <v>14451.4</v>
      </c>
    </row>
    <row r="51" ht="54" spans="1:22">
      <c r="A51" s="1">
        <v>105</v>
      </c>
      <c r="B51" s="1">
        <v>317</v>
      </c>
      <c r="C51" s="10" t="s">
        <v>156</v>
      </c>
      <c r="D51" s="3">
        <v>75</v>
      </c>
      <c r="E51" s="3">
        <v>11</v>
      </c>
      <c r="F51" s="3"/>
      <c r="G51" s="3"/>
      <c r="H51" s="3">
        <v>20</v>
      </c>
      <c r="I51" s="3"/>
      <c r="J51" s="3">
        <v>20</v>
      </c>
      <c r="K51" s="3"/>
      <c r="L51" s="3"/>
      <c r="M51" s="3">
        <v>1</v>
      </c>
      <c r="N51" s="3"/>
      <c r="O51" s="3">
        <v>1</v>
      </c>
      <c r="P51" s="3">
        <v>65</v>
      </c>
      <c r="Q51" s="3">
        <v>56</v>
      </c>
      <c r="R51" s="27"/>
      <c r="S51" s="27">
        <f t="shared" si="14"/>
        <v>0.253333333333333</v>
      </c>
      <c r="T51" s="28" t="str">
        <f t="shared" si="18"/>
        <v>-</v>
      </c>
      <c r="U51" s="29">
        <v>36762.8</v>
      </c>
      <c r="V51" s="29">
        <f t="shared" si="15"/>
        <v>18381.4</v>
      </c>
    </row>
    <row r="52" ht="40.5" spans="1:22">
      <c r="A52" s="1">
        <v>106</v>
      </c>
      <c r="B52" s="1">
        <v>334</v>
      </c>
      <c r="C52" s="10" t="s">
        <v>157</v>
      </c>
      <c r="D52" s="3">
        <v>157</v>
      </c>
      <c r="E52" s="3">
        <v>7</v>
      </c>
      <c r="F52" s="3"/>
      <c r="G52" s="3"/>
      <c r="H52" s="3">
        <v>11</v>
      </c>
      <c r="I52" s="3">
        <v>14</v>
      </c>
      <c r="J52" s="3">
        <v>25</v>
      </c>
      <c r="K52" s="3"/>
      <c r="L52" s="3">
        <v>2</v>
      </c>
      <c r="M52" s="3"/>
      <c r="N52" s="3">
        <v>7</v>
      </c>
      <c r="O52" s="3">
        <v>9</v>
      </c>
      <c r="P52" s="3">
        <v>130</v>
      </c>
      <c r="Q52" s="3">
        <v>123</v>
      </c>
      <c r="R52" s="27"/>
      <c r="S52" s="27">
        <f t="shared" si="14"/>
        <v>0.21656050955414</v>
      </c>
      <c r="T52" s="28">
        <f t="shared" si="18"/>
        <v>0.0127388535031847</v>
      </c>
      <c r="U52" s="29">
        <v>90778.8</v>
      </c>
      <c r="V52" s="29">
        <f t="shared" si="15"/>
        <v>45389.4</v>
      </c>
    </row>
    <row r="53" ht="67.5" spans="1:22">
      <c r="A53" s="1">
        <v>107</v>
      </c>
      <c r="B53" s="1">
        <v>377</v>
      </c>
      <c r="C53" s="10" t="s">
        <v>158</v>
      </c>
      <c r="D53" s="3">
        <v>79</v>
      </c>
      <c r="E53" s="3">
        <v>18</v>
      </c>
      <c r="F53" s="3"/>
      <c r="G53" s="3"/>
      <c r="H53" s="3">
        <v>31</v>
      </c>
      <c r="I53" s="3"/>
      <c r="J53" s="3">
        <v>31</v>
      </c>
      <c r="K53" s="3"/>
      <c r="L53" s="3"/>
      <c r="M53" s="3">
        <v>1</v>
      </c>
      <c r="N53" s="3"/>
      <c r="O53" s="3">
        <v>1</v>
      </c>
      <c r="P53" s="3">
        <v>65</v>
      </c>
      <c r="Q53" s="3">
        <v>58</v>
      </c>
      <c r="R53" s="27"/>
      <c r="S53" s="27">
        <f t="shared" si="14"/>
        <v>0.265822784810127</v>
      </c>
      <c r="T53" s="28" t="str">
        <f t="shared" si="18"/>
        <v>-</v>
      </c>
      <c r="U53" s="29">
        <v>27916.8</v>
      </c>
      <c r="V53" s="29">
        <f t="shared" si="15"/>
        <v>13958.4</v>
      </c>
    </row>
    <row r="54" spans="1:22">
      <c r="A54" s="1">
        <v>108</v>
      </c>
      <c r="B54" s="1">
        <v>78</v>
      </c>
      <c r="C54" s="7" t="s">
        <v>159</v>
      </c>
      <c r="D54" s="8">
        <v>20</v>
      </c>
      <c r="E54" s="8">
        <v>7</v>
      </c>
      <c r="F54" s="8"/>
      <c r="G54" s="8"/>
      <c r="H54" s="8">
        <v>8</v>
      </c>
      <c r="I54" s="8"/>
      <c r="J54" s="19">
        <f>SUM(F54:I54)</f>
        <v>8</v>
      </c>
      <c r="K54" s="21"/>
      <c r="L54" s="8"/>
      <c r="M54" s="8">
        <v>1</v>
      </c>
      <c r="N54" s="8"/>
      <c r="O54" s="3">
        <f>SUM(K54:N54)</f>
        <v>1</v>
      </c>
      <c r="P54" s="8">
        <v>18</v>
      </c>
      <c r="Q54" s="8">
        <v>12</v>
      </c>
      <c r="R54" s="27"/>
      <c r="S54" s="27">
        <f t="shared" si="14"/>
        <v>0.4</v>
      </c>
      <c r="T54" s="3" t="str">
        <f t="shared" ref="T54:T57" si="20">IF(D54&lt;=P54,"-",IF((D54-P54-J54)&lt;=D54*0.2,"-",D54-P54-J54))</f>
        <v>-</v>
      </c>
      <c r="U54" s="33">
        <v>9782</v>
      </c>
      <c r="V54" s="29">
        <f t="shared" si="15"/>
        <v>4891</v>
      </c>
    </row>
    <row r="55" ht="54" spans="1:22">
      <c r="A55" s="1">
        <v>109</v>
      </c>
      <c r="B55" s="1">
        <v>353</v>
      </c>
      <c r="C55" s="10" t="s">
        <v>160</v>
      </c>
      <c r="D55" s="15">
        <v>5</v>
      </c>
      <c r="E55" s="15">
        <v>1</v>
      </c>
      <c r="F55" s="16"/>
      <c r="G55" s="16"/>
      <c r="H55" s="15">
        <v>2</v>
      </c>
      <c r="I55" s="16"/>
      <c r="J55" s="15">
        <v>2</v>
      </c>
      <c r="K55" s="26"/>
      <c r="L55" s="15"/>
      <c r="M55" s="16"/>
      <c r="N55" s="16"/>
      <c r="O55" s="16"/>
      <c r="P55" s="15">
        <v>4</v>
      </c>
      <c r="Q55" s="15">
        <v>3</v>
      </c>
      <c r="R55" s="27"/>
      <c r="S55" s="27">
        <f t="shared" si="14"/>
        <v>0.4</v>
      </c>
      <c r="T55" s="3" t="str">
        <f t="shared" si="20"/>
        <v>-</v>
      </c>
      <c r="U55" s="34">
        <v>1986.4</v>
      </c>
      <c r="V55" s="29">
        <f t="shared" si="15"/>
        <v>993.2</v>
      </c>
    </row>
    <row r="56" ht="40.5" spans="1:22">
      <c r="A56" s="1">
        <v>110</v>
      </c>
      <c r="B56" s="1">
        <v>403</v>
      </c>
      <c r="C56" s="10" t="s">
        <v>161</v>
      </c>
      <c r="D56" s="15">
        <v>20</v>
      </c>
      <c r="E56" s="15"/>
      <c r="F56" s="16">
        <v>4</v>
      </c>
      <c r="G56" s="16"/>
      <c r="H56" s="15"/>
      <c r="I56" s="16"/>
      <c r="J56" s="15">
        <v>4</v>
      </c>
      <c r="K56" s="26"/>
      <c r="L56" s="15"/>
      <c r="M56" s="16"/>
      <c r="N56" s="16"/>
      <c r="O56" s="16"/>
      <c r="P56" s="15">
        <v>16</v>
      </c>
      <c r="Q56" s="15">
        <v>15</v>
      </c>
      <c r="R56" s="27"/>
      <c r="S56" s="27">
        <f t="shared" si="14"/>
        <v>0.25</v>
      </c>
      <c r="T56" s="3" t="str">
        <f t="shared" si="20"/>
        <v>-</v>
      </c>
      <c r="U56" s="34">
        <v>7510</v>
      </c>
      <c r="V56" s="29">
        <f t="shared" si="15"/>
        <v>3755</v>
      </c>
    </row>
    <row r="57" ht="40.5" spans="1:22">
      <c r="A57" s="1">
        <v>111</v>
      </c>
      <c r="B57" s="1">
        <v>407</v>
      </c>
      <c r="C57" s="10" t="s">
        <v>162</v>
      </c>
      <c r="D57" s="15">
        <v>9</v>
      </c>
      <c r="E57" s="15">
        <v>3</v>
      </c>
      <c r="F57" s="16"/>
      <c r="G57" s="16"/>
      <c r="H57" s="15">
        <v>4</v>
      </c>
      <c r="I57" s="16"/>
      <c r="J57" s="15">
        <v>4</v>
      </c>
      <c r="K57" s="26"/>
      <c r="L57" s="15"/>
      <c r="M57" s="16"/>
      <c r="N57" s="16"/>
      <c r="O57" s="16"/>
      <c r="P57" s="15">
        <v>8</v>
      </c>
      <c r="Q57" s="15">
        <v>5</v>
      </c>
      <c r="R57" s="27"/>
      <c r="S57" s="27">
        <f t="shared" si="14"/>
        <v>0.444444444444444</v>
      </c>
      <c r="T57" s="3" t="str">
        <f t="shared" si="20"/>
        <v>-</v>
      </c>
      <c r="U57" s="34">
        <v>4080</v>
      </c>
      <c r="V57" s="29">
        <f t="shared" si="15"/>
        <v>2040</v>
      </c>
    </row>
    <row r="58" ht="36" spans="1:22">
      <c r="A58" s="1">
        <v>112</v>
      </c>
      <c r="B58" s="1">
        <v>8</v>
      </c>
      <c r="C58" s="2" t="s">
        <v>163</v>
      </c>
      <c r="D58" s="3">
        <v>52</v>
      </c>
      <c r="E58" s="3">
        <v>1</v>
      </c>
      <c r="F58" s="3"/>
      <c r="G58" s="3"/>
      <c r="H58" s="3"/>
      <c r="I58" s="3"/>
      <c r="J58" s="3"/>
      <c r="K58" s="3">
        <v>1</v>
      </c>
      <c r="L58" s="3"/>
      <c r="M58" s="3"/>
      <c r="N58" s="3"/>
      <c r="O58" s="3">
        <v>0</v>
      </c>
      <c r="P58" s="3">
        <v>52</v>
      </c>
      <c r="Q58" s="3">
        <v>25</v>
      </c>
      <c r="R58" s="27"/>
      <c r="S58" s="27">
        <f t="shared" si="14"/>
        <v>0.519230769230769</v>
      </c>
      <c r="T58" s="28" t="str">
        <f t="shared" ref="T58:T60" si="21">IF(D58&lt;=P58,"-",IF((D58-P58-J58)/D58&lt;=0,"-",(D58-P58-J58)/D58))</f>
        <v>-</v>
      </c>
      <c r="U58" s="29">
        <v>45184.8</v>
      </c>
      <c r="V58" s="29">
        <f t="shared" si="15"/>
        <v>22592.4</v>
      </c>
    </row>
    <row r="59" ht="54" spans="1:22">
      <c r="A59" s="1">
        <v>113</v>
      </c>
      <c r="B59" s="1">
        <v>219</v>
      </c>
      <c r="C59" s="9" t="s">
        <v>164</v>
      </c>
      <c r="D59" s="3">
        <v>35</v>
      </c>
      <c r="E59" s="3">
        <v>10</v>
      </c>
      <c r="F59" s="3"/>
      <c r="G59" s="3"/>
      <c r="H59" s="3">
        <v>17</v>
      </c>
      <c r="I59" s="3"/>
      <c r="J59" s="3">
        <v>17</v>
      </c>
      <c r="K59" s="3"/>
      <c r="L59" s="3"/>
      <c r="M59" s="3"/>
      <c r="N59" s="3"/>
      <c r="O59" s="3">
        <v>0</v>
      </c>
      <c r="P59" s="3">
        <v>28</v>
      </c>
      <c r="Q59" s="3">
        <v>26</v>
      </c>
      <c r="R59" s="27"/>
      <c r="S59" s="27">
        <f t="shared" si="14"/>
        <v>0.257142857142857</v>
      </c>
      <c r="T59" s="28" t="str">
        <f t="shared" si="21"/>
        <v>-</v>
      </c>
      <c r="U59" s="29">
        <v>13508.4</v>
      </c>
      <c r="V59" s="29">
        <f t="shared" si="15"/>
        <v>6754.2</v>
      </c>
    </row>
    <row r="60" ht="54" spans="1:22">
      <c r="A60" s="1">
        <v>114</v>
      </c>
      <c r="B60" s="1">
        <v>474</v>
      </c>
      <c r="C60" s="10" t="s">
        <v>165</v>
      </c>
      <c r="D60" s="3">
        <v>62</v>
      </c>
      <c r="E60" s="3">
        <v>34</v>
      </c>
      <c r="F60" s="3"/>
      <c r="G60" s="3"/>
      <c r="H60" s="3">
        <v>20</v>
      </c>
      <c r="I60" s="3"/>
      <c r="J60" s="3">
        <v>20</v>
      </c>
      <c r="K60" s="3"/>
      <c r="L60" s="3"/>
      <c r="M60" s="3"/>
      <c r="N60" s="3"/>
      <c r="O60" s="3">
        <v>0</v>
      </c>
      <c r="P60" s="3">
        <v>76</v>
      </c>
      <c r="Q60" s="3">
        <v>39</v>
      </c>
      <c r="R60" s="27"/>
      <c r="S60" s="27">
        <f t="shared" si="14"/>
        <v>0.370967741935484</v>
      </c>
      <c r="T60" s="28" t="str">
        <f t="shared" si="21"/>
        <v>-</v>
      </c>
      <c r="U60" s="29">
        <v>27374.8</v>
      </c>
      <c r="V60" s="29">
        <f t="shared" si="15"/>
        <v>13687.4</v>
      </c>
    </row>
    <row r="61" ht="48" spans="1:22">
      <c r="A61" s="1">
        <v>115</v>
      </c>
      <c r="B61" s="1">
        <v>6</v>
      </c>
      <c r="C61" s="12" t="s">
        <v>166</v>
      </c>
      <c r="D61" s="3">
        <v>4</v>
      </c>
      <c r="E61" s="3"/>
      <c r="F61" s="3"/>
      <c r="G61" s="3"/>
      <c r="H61" s="3"/>
      <c r="I61" s="3"/>
      <c r="J61" s="19"/>
      <c r="K61" s="20"/>
      <c r="L61" s="3"/>
      <c r="M61" s="3"/>
      <c r="N61" s="3"/>
      <c r="O61" s="3"/>
      <c r="P61" s="3">
        <v>4</v>
      </c>
      <c r="Q61" s="3">
        <v>3</v>
      </c>
      <c r="R61" s="27"/>
      <c r="S61" s="27">
        <f t="shared" si="14"/>
        <v>0.25</v>
      </c>
      <c r="T61" s="3" t="str">
        <f t="shared" ref="T61" si="22">IF(D61&lt;=P61,"-",IF((D61-P61-J61)&lt;=D61*0.2,"-",D61-P61-J61))</f>
        <v>-</v>
      </c>
      <c r="U61" s="29">
        <v>2287.2</v>
      </c>
      <c r="V61" s="29">
        <f t="shared" si="15"/>
        <v>1143.6</v>
      </c>
    </row>
    <row r="62" ht="36" spans="1:22">
      <c r="A62" s="1">
        <v>116</v>
      </c>
      <c r="B62" s="1">
        <v>38</v>
      </c>
      <c r="C62" s="12" t="s">
        <v>167</v>
      </c>
      <c r="D62" s="3">
        <v>18</v>
      </c>
      <c r="E62" s="3">
        <v>2</v>
      </c>
      <c r="F62" s="3"/>
      <c r="G62" s="3"/>
      <c r="H62" s="3"/>
      <c r="I62" s="3"/>
      <c r="J62" s="19"/>
      <c r="K62" s="20"/>
      <c r="L62" s="3"/>
      <c r="M62" s="3"/>
      <c r="N62" s="3"/>
      <c r="O62" s="3"/>
      <c r="P62" s="3">
        <v>20</v>
      </c>
      <c r="Q62" s="3">
        <v>11</v>
      </c>
      <c r="R62" s="27"/>
      <c r="S62" s="27">
        <f t="shared" si="14"/>
        <v>0.388888888888889</v>
      </c>
      <c r="T62" s="3" t="str">
        <f t="shared" ref="T62:T73" si="23">IF(D62&lt;=P62,"-",IF((D62-P62-J62)&lt;=D62*0.2,"-",D62-P62-J62))</f>
        <v>-</v>
      </c>
      <c r="U62" s="29">
        <v>8764</v>
      </c>
      <c r="V62" s="29">
        <f t="shared" si="15"/>
        <v>4382</v>
      </c>
    </row>
    <row r="63" ht="48" spans="1:22">
      <c r="A63" s="1">
        <v>117</v>
      </c>
      <c r="B63" s="1">
        <v>44</v>
      </c>
      <c r="C63" s="2" t="s">
        <v>168</v>
      </c>
      <c r="D63" s="3">
        <v>20</v>
      </c>
      <c r="E63" s="3">
        <v>15</v>
      </c>
      <c r="F63" s="3"/>
      <c r="G63" s="3"/>
      <c r="H63" s="3">
        <v>15</v>
      </c>
      <c r="I63" s="3"/>
      <c r="J63" s="19">
        <f>SUM(F63:I63)</f>
        <v>15</v>
      </c>
      <c r="K63" s="20"/>
      <c r="L63" s="3"/>
      <c r="M63" s="3">
        <v>3</v>
      </c>
      <c r="N63" s="3"/>
      <c r="O63" s="3">
        <f>SUM(K63:N63)</f>
        <v>3</v>
      </c>
      <c r="P63" s="3">
        <v>17</v>
      </c>
      <c r="Q63" s="3">
        <v>15</v>
      </c>
      <c r="R63" s="27"/>
      <c r="S63" s="27">
        <f t="shared" si="14"/>
        <v>0.25</v>
      </c>
      <c r="T63" s="3" t="str">
        <f t="shared" si="23"/>
        <v>-</v>
      </c>
      <c r="U63" s="29">
        <v>8250.6</v>
      </c>
      <c r="V63" s="29">
        <f t="shared" si="15"/>
        <v>4125.3</v>
      </c>
    </row>
    <row r="64" ht="48" spans="1:22">
      <c r="A64" s="1">
        <v>118</v>
      </c>
      <c r="B64" s="1">
        <v>128</v>
      </c>
      <c r="C64" s="2" t="s">
        <v>169</v>
      </c>
      <c r="D64" s="3">
        <v>24</v>
      </c>
      <c r="E64" s="3">
        <v>37</v>
      </c>
      <c r="F64" s="13"/>
      <c r="G64" s="13"/>
      <c r="H64" s="3">
        <v>10</v>
      </c>
      <c r="I64" s="13"/>
      <c r="J64" s="19">
        <v>10</v>
      </c>
      <c r="K64" s="23"/>
      <c r="L64" s="3"/>
      <c r="M64" s="13"/>
      <c r="N64" s="13"/>
      <c r="O64" s="13"/>
      <c r="P64" s="3">
        <v>45</v>
      </c>
      <c r="Q64" s="3">
        <v>17</v>
      </c>
      <c r="R64" s="27"/>
      <c r="S64" s="27">
        <f t="shared" si="14"/>
        <v>0.291666666666667</v>
      </c>
      <c r="T64" s="3" t="str">
        <f t="shared" si="23"/>
        <v>-</v>
      </c>
      <c r="U64" s="29">
        <v>9003.8</v>
      </c>
      <c r="V64" s="29">
        <f t="shared" si="15"/>
        <v>4501.9</v>
      </c>
    </row>
    <row r="65" ht="36" spans="1:22">
      <c r="A65" s="1">
        <v>119</v>
      </c>
      <c r="B65" s="1">
        <v>141</v>
      </c>
      <c r="C65" s="2" t="s">
        <v>170</v>
      </c>
      <c r="D65" s="3">
        <v>9</v>
      </c>
      <c r="E65" s="3">
        <v>14</v>
      </c>
      <c r="F65" s="13"/>
      <c r="G65" s="13"/>
      <c r="H65" s="3">
        <v>12</v>
      </c>
      <c r="I65" s="13">
        <v>2</v>
      </c>
      <c r="J65" s="19">
        <v>14</v>
      </c>
      <c r="K65" s="23"/>
      <c r="L65" s="3"/>
      <c r="M65" s="13"/>
      <c r="N65" s="13"/>
      <c r="O65" s="13"/>
      <c r="P65" s="3">
        <v>9</v>
      </c>
      <c r="Q65" s="3">
        <v>4</v>
      </c>
      <c r="R65" s="27"/>
      <c r="S65" s="27">
        <f t="shared" ref="S65" si="24">(D65-Q65)/D65</f>
        <v>0.555555555555556</v>
      </c>
      <c r="T65" s="3" t="str">
        <f t="shared" si="23"/>
        <v>-</v>
      </c>
      <c r="U65" s="29">
        <v>4316.8</v>
      </c>
      <c r="V65" s="29">
        <f t="shared" ref="V65" si="25">SUM(U65/2)</f>
        <v>2158.4</v>
      </c>
    </row>
    <row r="66" ht="67.5" spans="1:22">
      <c r="A66" s="1">
        <v>120</v>
      </c>
      <c r="B66" s="1">
        <v>148</v>
      </c>
      <c r="C66" s="10" t="s">
        <v>171</v>
      </c>
      <c r="D66" s="3">
        <v>3</v>
      </c>
      <c r="E66" s="3">
        <v>1</v>
      </c>
      <c r="F66" s="13"/>
      <c r="G66" s="13"/>
      <c r="H66" s="3">
        <v>1</v>
      </c>
      <c r="I66" s="13"/>
      <c r="J66" s="19">
        <v>1</v>
      </c>
      <c r="K66" s="23"/>
      <c r="L66" s="3"/>
      <c r="M66" s="13"/>
      <c r="N66" s="13"/>
      <c r="O66" s="13"/>
      <c r="P66" s="3">
        <v>3</v>
      </c>
      <c r="Q66" s="3">
        <v>2</v>
      </c>
      <c r="R66" s="27"/>
      <c r="S66" s="27">
        <f t="shared" ref="S66:S76" si="26">(D66-Q66)/D66</f>
        <v>0.333333333333333</v>
      </c>
      <c r="T66" s="3" t="str">
        <f t="shared" si="23"/>
        <v>-</v>
      </c>
      <c r="U66" s="29">
        <v>1172.4</v>
      </c>
      <c r="V66" s="29">
        <f t="shared" ref="V66:V76" si="27">SUM(U66/2)</f>
        <v>586.2</v>
      </c>
    </row>
    <row r="67" spans="1:22">
      <c r="A67" s="1">
        <v>121</v>
      </c>
      <c r="B67" s="1">
        <v>161</v>
      </c>
      <c r="C67" s="35" t="s">
        <v>172</v>
      </c>
      <c r="D67" s="15">
        <v>7</v>
      </c>
      <c r="E67" s="15">
        <v>1</v>
      </c>
      <c r="F67" s="16"/>
      <c r="G67" s="16"/>
      <c r="H67" s="15">
        <v>1</v>
      </c>
      <c r="I67" s="16"/>
      <c r="J67" s="24">
        <v>1</v>
      </c>
      <c r="K67" s="26"/>
      <c r="L67" s="15"/>
      <c r="M67" s="16"/>
      <c r="N67" s="16"/>
      <c r="O67" s="16"/>
      <c r="P67" s="15">
        <v>7</v>
      </c>
      <c r="Q67" s="15">
        <v>5</v>
      </c>
      <c r="R67" s="27"/>
      <c r="S67" s="27">
        <f t="shared" si="26"/>
        <v>0.285714285714286</v>
      </c>
      <c r="T67" s="3" t="str">
        <f t="shared" si="23"/>
        <v>-</v>
      </c>
      <c r="U67" s="34">
        <v>2943</v>
      </c>
      <c r="V67" s="29">
        <f t="shared" si="27"/>
        <v>1471.5</v>
      </c>
    </row>
    <row r="68" ht="40.5" spans="1:22">
      <c r="A68" s="1">
        <v>122</v>
      </c>
      <c r="B68" s="1">
        <v>294</v>
      </c>
      <c r="C68" s="10" t="s">
        <v>173</v>
      </c>
      <c r="D68" s="15">
        <v>7</v>
      </c>
      <c r="E68" s="15"/>
      <c r="F68" s="16"/>
      <c r="G68" s="16"/>
      <c r="H68" s="15"/>
      <c r="I68" s="16"/>
      <c r="J68" s="24"/>
      <c r="K68" s="26"/>
      <c r="L68" s="15"/>
      <c r="M68" s="16"/>
      <c r="N68" s="16"/>
      <c r="O68" s="16"/>
      <c r="P68" s="15">
        <v>7</v>
      </c>
      <c r="Q68" s="15">
        <v>5</v>
      </c>
      <c r="R68" s="27"/>
      <c r="S68" s="27">
        <f t="shared" si="26"/>
        <v>0.285714285714286</v>
      </c>
      <c r="T68" s="3" t="str">
        <f t="shared" si="23"/>
        <v>-</v>
      </c>
      <c r="U68" s="34">
        <v>2833.6</v>
      </c>
      <c r="V68" s="29">
        <f t="shared" si="27"/>
        <v>1416.8</v>
      </c>
    </row>
    <row r="69" ht="54" spans="1:22">
      <c r="A69" s="1">
        <v>123</v>
      </c>
      <c r="B69" s="1">
        <v>297</v>
      </c>
      <c r="C69" s="10" t="s">
        <v>174</v>
      </c>
      <c r="D69" s="15">
        <v>21</v>
      </c>
      <c r="E69" s="15">
        <v>45</v>
      </c>
      <c r="F69" s="16"/>
      <c r="G69" s="16"/>
      <c r="H69" s="15">
        <v>46</v>
      </c>
      <c r="I69" s="16"/>
      <c r="J69" s="24">
        <v>46</v>
      </c>
      <c r="K69" s="26"/>
      <c r="L69" s="15"/>
      <c r="M69" s="16"/>
      <c r="N69" s="16"/>
      <c r="O69" s="16"/>
      <c r="P69" s="15">
        <v>23</v>
      </c>
      <c r="Q69" s="15">
        <v>16</v>
      </c>
      <c r="R69" s="27"/>
      <c r="S69" s="27">
        <f t="shared" si="26"/>
        <v>0.238095238095238</v>
      </c>
      <c r="T69" s="3" t="str">
        <f t="shared" si="23"/>
        <v>-</v>
      </c>
      <c r="U69" s="34">
        <v>9174.6</v>
      </c>
      <c r="V69" s="29">
        <f t="shared" si="27"/>
        <v>4587.3</v>
      </c>
    </row>
    <row r="70" ht="40.5" spans="1:22">
      <c r="A70" s="1">
        <v>124</v>
      </c>
      <c r="B70" s="1">
        <v>306</v>
      </c>
      <c r="C70" s="10" t="s">
        <v>175</v>
      </c>
      <c r="D70" s="15">
        <v>4</v>
      </c>
      <c r="E70" s="15"/>
      <c r="F70" s="16"/>
      <c r="G70" s="16"/>
      <c r="H70" s="15"/>
      <c r="I70" s="16"/>
      <c r="J70" s="15"/>
      <c r="K70" s="26"/>
      <c r="L70" s="15"/>
      <c r="M70" s="16"/>
      <c r="N70" s="16"/>
      <c r="O70" s="16"/>
      <c r="P70" s="15">
        <v>4</v>
      </c>
      <c r="Q70" s="15">
        <v>3</v>
      </c>
      <c r="R70" s="27"/>
      <c r="S70" s="27">
        <f t="shared" si="26"/>
        <v>0.25</v>
      </c>
      <c r="T70" s="3" t="str">
        <f t="shared" si="23"/>
        <v>-</v>
      </c>
      <c r="U70" s="34">
        <v>1619.2</v>
      </c>
      <c r="V70" s="29">
        <f t="shared" si="27"/>
        <v>809.6</v>
      </c>
    </row>
    <row r="71" ht="54" spans="1:22">
      <c r="A71" s="1">
        <v>125</v>
      </c>
      <c r="B71" s="1">
        <v>320</v>
      </c>
      <c r="C71" s="10" t="s">
        <v>176</v>
      </c>
      <c r="D71" s="15">
        <v>4</v>
      </c>
      <c r="E71" s="15">
        <v>4</v>
      </c>
      <c r="F71" s="16"/>
      <c r="G71" s="16"/>
      <c r="H71" s="15"/>
      <c r="I71" s="16"/>
      <c r="J71" s="15"/>
      <c r="K71" s="26"/>
      <c r="L71" s="15"/>
      <c r="M71" s="16"/>
      <c r="N71" s="16"/>
      <c r="O71" s="16"/>
      <c r="P71" s="15">
        <v>8</v>
      </c>
      <c r="Q71" s="15">
        <v>3</v>
      </c>
      <c r="R71" s="27"/>
      <c r="S71" s="27">
        <f t="shared" si="26"/>
        <v>0.25</v>
      </c>
      <c r="T71" s="3" t="str">
        <f t="shared" si="23"/>
        <v>-</v>
      </c>
      <c r="U71" s="34">
        <v>2769.8</v>
      </c>
      <c r="V71" s="29">
        <f t="shared" si="27"/>
        <v>1384.9</v>
      </c>
    </row>
    <row r="72" ht="40.5" spans="1:22">
      <c r="A72" s="1">
        <v>126</v>
      </c>
      <c r="B72" s="1">
        <v>420</v>
      </c>
      <c r="C72" s="10" t="s">
        <v>177</v>
      </c>
      <c r="D72" s="15">
        <v>11</v>
      </c>
      <c r="E72" s="15"/>
      <c r="F72" s="16"/>
      <c r="G72" s="16"/>
      <c r="H72" s="15"/>
      <c r="I72" s="16"/>
      <c r="J72" s="15"/>
      <c r="K72" s="26"/>
      <c r="L72" s="15"/>
      <c r="M72" s="16"/>
      <c r="N72" s="16"/>
      <c r="O72" s="16"/>
      <c r="P72" s="15">
        <v>11</v>
      </c>
      <c r="Q72" s="15">
        <v>3</v>
      </c>
      <c r="R72" s="27"/>
      <c r="S72" s="27">
        <f t="shared" si="26"/>
        <v>0.727272727272727</v>
      </c>
      <c r="T72" s="3" t="str">
        <f t="shared" si="23"/>
        <v>-</v>
      </c>
      <c r="U72" s="34">
        <v>7645.4</v>
      </c>
      <c r="V72" s="29">
        <f t="shared" si="27"/>
        <v>3822.7</v>
      </c>
    </row>
    <row r="73" ht="36" spans="1:22">
      <c r="A73" s="1">
        <v>127</v>
      </c>
      <c r="B73" s="1">
        <v>531</v>
      </c>
      <c r="C73" s="18" t="s">
        <v>178</v>
      </c>
      <c r="D73" s="3">
        <v>2</v>
      </c>
      <c r="E73" s="3"/>
      <c r="F73" s="13"/>
      <c r="G73" s="13"/>
      <c r="H73" s="3"/>
      <c r="I73" s="13"/>
      <c r="J73" s="3"/>
      <c r="K73" s="23"/>
      <c r="L73" s="3"/>
      <c r="M73" s="13"/>
      <c r="N73" s="13"/>
      <c r="O73" s="13"/>
      <c r="P73" s="3">
        <v>2</v>
      </c>
      <c r="Q73" s="3">
        <v>1</v>
      </c>
      <c r="R73" s="27"/>
      <c r="S73" s="27">
        <f t="shared" si="26"/>
        <v>0.5</v>
      </c>
      <c r="T73" s="3" t="str">
        <f t="shared" si="23"/>
        <v>-</v>
      </c>
      <c r="U73" s="29">
        <v>809.6</v>
      </c>
      <c r="V73" s="29">
        <f t="shared" si="27"/>
        <v>404.8</v>
      </c>
    </row>
    <row r="74" ht="33.75" spans="1:22">
      <c r="A74" s="1">
        <v>128</v>
      </c>
      <c r="B74" s="36">
        <v>555</v>
      </c>
      <c r="C74" s="37" t="s">
        <v>179</v>
      </c>
      <c r="D74" s="15">
        <v>12</v>
      </c>
      <c r="E74" s="15">
        <v>13</v>
      </c>
      <c r="F74" s="16"/>
      <c r="G74" s="16"/>
      <c r="H74" s="15">
        <v>9</v>
      </c>
      <c r="I74" s="15"/>
      <c r="J74" s="15">
        <v>9</v>
      </c>
      <c r="K74" s="26"/>
      <c r="L74" s="15"/>
      <c r="M74" s="16"/>
      <c r="N74" s="16"/>
      <c r="O74" s="15"/>
      <c r="P74" s="15">
        <v>16</v>
      </c>
      <c r="Q74" s="15">
        <v>8</v>
      </c>
      <c r="R74" s="27"/>
      <c r="S74" s="27">
        <f t="shared" si="26"/>
        <v>0.333333333333333</v>
      </c>
      <c r="T74" s="3"/>
      <c r="U74" s="34">
        <v>5944.4</v>
      </c>
      <c r="V74" s="29">
        <f t="shared" si="27"/>
        <v>2972.2</v>
      </c>
    </row>
    <row r="75" ht="54" spans="1:22">
      <c r="A75" s="1">
        <v>129</v>
      </c>
      <c r="B75" s="4">
        <v>431</v>
      </c>
      <c r="C75" s="11" t="s">
        <v>180</v>
      </c>
      <c r="D75" s="6">
        <v>44</v>
      </c>
      <c r="E75" s="6">
        <v>8</v>
      </c>
      <c r="F75" s="6"/>
      <c r="G75" s="6"/>
      <c r="H75" s="6">
        <v>14</v>
      </c>
      <c r="I75" s="6"/>
      <c r="J75" s="6">
        <v>14</v>
      </c>
      <c r="K75" s="6">
        <v>19</v>
      </c>
      <c r="L75" s="6"/>
      <c r="M75" s="6"/>
      <c r="N75" s="6"/>
      <c r="O75" s="6">
        <v>0</v>
      </c>
      <c r="P75" s="6">
        <v>20</v>
      </c>
      <c r="Q75" s="6">
        <v>8</v>
      </c>
      <c r="R75" s="30">
        <f>(D75-P75)/D75</f>
        <v>0.545454545454545</v>
      </c>
      <c r="S75" s="30">
        <f t="shared" si="26"/>
        <v>0.818181818181818</v>
      </c>
      <c r="T75" s="31">
        <f>IF(D75&lt;=P75,"-",IF((D75-P75-J75)/D75&lt;=0,"-",(D75-P75-J75)/D75))</f>
        <v>0.227272727272727</v>
      </c>
      <c r="U75" s="32">
        <v>13741.8</v>
      </c>
      <c r="V75" s="32">
        <f t="shared" si="27"/>
        <v>6870.9</v>
      </c>
    </row>
    <row r="76" ht="40.5" spans="1:22">
      <c r="A76" s="1">
        <v>130</v>
      </c>
      <c r="B76" s="4">
        <v>224</v>
      </c>
      <c r="C76" s="38" t="s">
        <v>181</v>
      </c>
      <c r="D76" s="6">
        <v>225</v>
      </c>
      <c r="E76" s="6">
        <v>4</v>
      </c>
      <c r="F76" s="6"/>
      <c r="G76" s="6"/>
      <c r="H76" s="6">
        <v>95</v>
      </c>
      <c r="I76" s="6"/>
      <c r="J76" s="6">
        <v>95</v>
      </c>
      <c r="K76" s="6"/>
      <c r="L76" s="6"/>
      <c r="M76" s="6"/>
      <c r="N76" s="6"/>
      <c r="O76" s="6">
        <v>0</v>
      </c>
      <c r="P76" s="6">
        <v>134</v>
      </c>
      <c r="Q76" s="6">
        <v>118</v>
      </c>
      <c r="R76" s="30">
        <f>(D76-P76)/D76</f>
        <v>0.404444444444444</v>
      </c>
      <c r="S76" s="30">
        <f t="shared" si="26"/>
        <v>0.475555555555556</v>
      </c>
      <c r="T76" s="31" t="str">
        <f>IF(D76&lt;=P76,"-",IF((D76-P76-J76)/D76&lt;=0,"-",(D76-P76-J76)/D76))</f>
        <v>-</v>
      </c>
      <c r="U76" s="32">
        <v>85672</v>
      </c>
      <c r="V76" s="32">
        <f t="shared" si="27"/>
        <v>42836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2020-05-22T04:10:00Z</dcterms:created>
  <cp:lastPrinted>2020-05-22T04:23:00Z</cp:lastPrinted>
  <dcterms:modified xsi:type="dcterms:W3CDTF">2020-09-03T06:59:50Z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